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989" activeTab="0"/>
  </bookViews>
  <sheets>
    <sheet name="rozpočet2018" sheetId="1" r:id="rId1"/>
  </sheets>
  <definedNames/>
  <calcPr fullCalcOnLoad="1"/>
</workbook>
</file>

<file path=xl/sharedStrings.xml><?xml version="1.0" encoding="utf-8"?>
<sst xmlns="http://schemas.openxmlformats.org/spreadsheetml/2006/main" count="205" uniqueCount="144">
  <si>
    <t>Daňové příjmy</t>
  </si>
  <si>
    <t xml:space="preserve">paragraf </t>
  </si>
  <si>
    <t xml:space="preserve">položka </t>
  </si>
  <si>
    <t xml:space="preserve">daň závislá </t>
  </si>
  <si>
    <t xml:space="preserve">daň srážková </t>
  </si>
  <si>
    <t>daň FO</t>
  </si>
  <si>
    <t>daň DPH</t>
  </si>
  <si>
    <t>daň PO</t>
  </si>
  <si>
    <t xml:space="preserve">daň z nemovitosti </t>
  </si>
  <si>
    <t>poplatky za odnětí pozemků plnění funkcí lesa</t>
  </si>
  <si>
    <t>poplatek ze psů</t>
  </si>
  <si>
    <t xml:space="preserve">poplatek veř. prostranství </t>
  </si>
  <si>
    <t xml:space="preserve">správní poplatek </t>
  </si>
  <si>
    <t xml:space="preserve">poplatek odpad </t>
  </si>
  <si>
    <t xml:space="preserve">Daňové příjmy celkem </t>
  </si>
  <si>
    <t xml:space="preserve">Nedaňové příjmy </t>
  </si>
  <si>
    <t xml:space="preserve">příjmy z pronájmu pozemků </t>
  </si>
  <si>
    <t>příjem - podíly LD</t>
  </si>
  <si>
    <t>příjmy nebytové hospodářství</t>
  </si>
  <si>
    <t xml:space="preserve">příjmy z pohřebnictví </t>
  </si>
  <si>
    <t xml:space="preserve">využití a zneškodňování kom. odpadů </t>
  </si>
  <si>
    <t xml:space="preserve">ostatní příjmy </t>
  </si>
  <si>
    <t xml:space="preserve">úroky </t>
  </si>
  <si>
    <t>Nedaňové příjmy celkem</t>
  </si>
  <si>
    <t>Kapitálové příjmy</t>
  </si>
  <si>
    <t xml:space="preserve">Dotace  </t>
  </si>
  <si>
    <t>neinvestiční dotace od obcí</t>
  </si>
  <si>
    <t>dotace SR</t>
  </si>
  <si>
    <t>ostatní neinvestiční dotace …</t>
  </si>
  <si>
    <t xml:space="preserve">Dotace celkem </t>
  </si>
  <si>
    <t xml:space="preserve">zapojení přebytku </t>
  </si>
  <si>
    <t xml:space="preserve">Příjmy celkem </t>
  </si>
  <si>
    <t xml:space="preserve">Běžné výdaje </t>
  </si>
  <si>
    <t>paragraf</t>
  </si>
  <si>
    <t xml:space="preserve">Záležitosti lesního hospodářství </t>
  </si>
  <si>
    <t xml:space="preserve">služby </t>
  </si>
  <si>
    <t xml:space="preserve">platby daní a poplatků </t>
  </si>
  <si>
    <t xml:space="preserve">celkem </t>
  </si>
  <si>
    <t xml:space="preserve">Silnice </t>
  </si>
  <si>
    <t xml:space="preserve">ostatní služby </t>
  </si>
  <si>
    <t xml:space="preserve">opravy a udržování </t>
  </si>
  <si>
    <t xml:space="preserve">Ostatní záležitosti pozemních kom.  </t>
  </si>
  <si>
    <t xml:space="preserve">Vodní díla v zeměd. krajině </t>
  </si>
  <si>
    <t>nákup ostatních služeb</t>
  </si>
  <si>
    <t>Předškolní zařízení</t>
  </si>
  <si>
    <t>neinvestiční transfery práv.osobám</t>
  </si>
  <si>
    <t xml:space="preserve">                                                       Základní školy</t>
  </si>
  <si>
    <t xml:space="preserve">neinvestiční dotace obcím </t>
  </si>
  <si>
    <t xml:space="preserve">Činnosti knihovnické </t>
  </si>
  <si>
    <t xml:space="preserve">knihy, učební pomůcky a tisk </t>
  </si>
  <si>
    <t xml:space="preserve">nákup materiálu j.n. </t>
  </si>
  <si>
    <t xml:space="preserve">Rozhlas a televize </t>
  </si>
  <si>
    <t xml:space="preserve">Zájmová činnost v kultuře </t>
  </si>
  <si>
    <t xml:space="preserve">elektrická energie </t>
  </si>
  <si>
    <t>neinvestiční transfery spolkům</t>
  </si>
  <si>
    <t xml:space="preserve">dary obyvatelstvu </t>
  </si>
  <si>
    <t xml:space="preserve">Ostatní záležitosti kultury, církví …. </t>
  </si>
  <si>
    <t xml:space="preserve">pohoštění </t>
  </si>
  <si>
    <t xml:space="preserve">věcné dary </t>
  </si>
  <si>
    <t>Ostatní tělovýchovná činnost</t>
  </si>
  <si>
    <t xml:space="preserve">studená voda </t>
  </si>
  <si>
    <t xml:space="preserve">Využití volného času dětí </t>
  </si>
  <si>
    <t>nákup materiálu j.n.</t>
  </si>
  <si>
    <t xml:space="preserve">drobný hmotný dlouhodobý majetek </t>
  </si>
  <si>
    <t xml:space="preserve">Ostatní ambulantní péče </t>
  </si>
  <si>
    <t>plyn</t>
  </si>
  <si>
    <t xml:space="preserve">Veřejné osvětlení </t>
  </si>
  <si>
    <t xml:space="preserve">Pohřebnictví </t>
  </si>
  <si>
    <t xml:space="preserve">Komunální služby a územní rozvoj </t>
  </si>
  <si>
    <t>ostatní investiční transfery</t>
  </si>
  <si>
    <t xml:space="preserve">ostatní neinv. dotace veř. rozp. územní ... </t>
  </si>
  <si>
    <t xml:space="preserve">Sběr a svoz komunálních odpadů </t>
  </si>
  <si>
    <t>Využívání a zneškodňování nebez. odpadů</t>
  </si>
  <si>
    <t xml:space="preserve">Péče o vzhled obcí a veřejnou zeleň </t>
  </si>
  <si>
    <t>platy zaměstnanců v pracovním poměru</t>
  </si>
  <si>
    <t xml:space="preserve">povinné poj. na sociální pojištění </t>
  </si>
  <si>
    <t xml:space="preserve">povinné poj. na veřejné zdrav.  pojištění </t>
  </si>
  <si>
    <t>prádlo, oděv a obuv</t>
  </si>
  <si>
    <t xml:space="preserve">pohonné hmoty a maziva </t>
  </si>
  <si>
    <t xml:space="preserve">drobný homotný dlouhodobý majetek </t>
  </si>
  <si>
    <t>služby školení a vzdělávání</t>
  </si>
  <si>
    <t>Ost. služby a činnost v oblasti sociální péče</t>
  </si>
  <si>
    <t xml:space="preserve">Zastupitelstva obcí </t>
  </si>
  <si>
    <t xml:space="preserve">odměny členů zastupit. obcí a krajů </t>
  </si>
  <si>
    <t>zdravotní pojištění</t>
  </si>
  <si>
    <t xml:space="preserve">Činnost mísní správy </t>
  </si>
  <si>
    <t xml:space="preserve">ostatní osobní výdaje </t>
  </si>
  <si>
    <t xml:space="preserve">povinné pojistné na úrazové pojištění </t>
  </si>
  <si>
    <t>služby pošt</t>
  </si>
  <si>
    <t xml:space="preserve">služby telekomunikací a radiokomunikací </t>
  </si>
  <si>
    <t xml:space="preserve">služby školení a vzdělávání </t>
  </si>
  <si>
    <t>neinvestiční dotace (hasiči)</t>
  </si>
  <si>
    <t xml:space="preserve">Obecné příjmy a výdaje z finančních op. </t>
  </si>
  <si>
    <t>služby peněžních ústavů</t>
  </si>
  <si>
    <t xml:space="preserve">Běžné výdaje celkem </t>
  </si>
  <si>
    <t xml:space="preserve">Kapitálové výdaje </t>
  </si>
  <si>
    <t xml:space="preserve">budovy, haly a stavby </t>
  </si>
  <si>
    <t>dopravní prostředky</t>
  </si>
  <si>
    <t xml:space="preserve">nákup pozemku </t>
  </si>
  <si>
    <t xml:space="preserve">Kapitálové výdaje celkem </t>
  </si>
  <si>
    <t xml:space="preserve">Výdaje celkem </t>
  </si>
  <si>
    <t xml:space="preserve">Rekapitulace rozpočtu v Kč </t>
  </si>
  <si>
    <t>Příjmy celkem:</t>
  </si>
  <si>
    <t xml:space="preserve">z toho  </t>
  </si>
  <si>
    <t xml:space="preserve">Kapitálové příjmy </t>
  </si>
  <si>
    <t xml:space="preserve">Přijaté dotace </t>
  </si>
  <si>
    <t>Výdaje celkem:</t>
  </si>
  <si>
    <t>z toho</t>
  </si>
  <si>
    <t>běžné výdaje</t>
  </si>
  <si>
    <t xml:space="preserve">kapitálové výdaje </t>
  </si>
  <si>
    <t>SALDO : Příjmy - výdaje</t>
  </si>
  <si>
    <t xml:space="preserve">FINANCOVÁNÍ CELKEM </t>
  </si>
  <si>
    <t>FINANCOVÁNÍ : třída 8</t>
  </si>
  <si>
    <t>1. Krátkodobé financování celkem :</t>
  </si>
  <si>
    <t xml:space="preserve">z toho </t>
  </si>
  <si>
    <t>8113 krátkodobé půjčky    +</t>
  </si>
  <si>
    <t xml:space="preserve">8114 uhrazené krátkodé půjčky   - </t>
  </si>
  <si>
    <t>8115 zapojení přebytku  +/-</t>
  </si>
  <si>
    <t xml:space="preserve">2. Dlouhodobé financování celkem : </t>
  </si>
  <si>
    <t>8123  dlouhodobé přij. půjčky   +</t>
  </si>
  <si>
    <t>8124 splátky dlouhodobých půjček   -</t>
  </si>
  <si>
    <t xml:space="preserve">FINANCOVÁNÍ  třída 8 celkem : </t>
  </si>
  <si>
    <t>Pavel Pětioký</t>
  </si>
  <si>
    <t xml:space="preserve">starosta obce </t>
  </si>
  <si>
    <t>poplatek z ubytování</t>
  </si>
  <si>
    <t>odvod z loterií</t>
  </si>
  <si>
    <t>ostatní nedaňové přijmy</t>
  </si>
  <si>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Obec Vysoké Chvojno, IČO: 00274607, Soběslavova 2, 533 21  Vysoké Chvojno</t>
    </r>
  </si>
  <si>
    <t>PŘÍJMY                                                                                                                      v Kč</t>
  </si>
  <si>
    <t>daň z hazartních her</t>
  </si>
  <si>
    <t>neinvestiční transfery obcím</t>
  </si>
  <si>
    <t>neinvestiční příspěvky zříz.příspěv.org.</t>
  </si>
  <si>
    <t>ostatní neinvestč. transfery veř.rozp.</t>
  </si>
  <si>
    <t>Ve Vysokém Chvojně 28.11.2017</t>
  </si>
  <si>
    <t>Návrh rozpočtu vypracoval:  P. Pětioký, A.Košťál, V.Štěrovký,  J. Voborník, P. Rufrová</t>
  </si>
  <si>
    <t>VÝDAJE                                                                                                                v Kč</t>
  </si>
  <si>
    <t>opravy a udržování</t>
  </si>
  <si>
    <t xml:space="preserve">             Rozpočet na rok 2018</t>
  </si>
  <si>
    <t>Návrh rozpočtu byl projednán ve finančním výboru dne 28.11.2017</t>
  </si>
  <si>
    <t>Návrh rozpočtu byl projednán v zastupitelstvu dne 15.12.2017</t>
  </si>
  <si>
    <t xml:space="preserve">Vyvěšeno:  15.12.2017    </t>
  </si>
  <si>
    <t>Sejmuto:   31.12.2018</t>
  </si>
  <si>
    <t>Vyvěšeno el.:  15.12.2017</t>
  </si>
  <si>
    <t>Sejmuto el.:    31.12.2018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</si>
</sst>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_-* #,##0\ _K_č_-;\-* #,##0\ _K_č_-;_-* \-??\ _K_č_-;_-@_-"/>
    <numFmt numFmtId="166" formatCode="#,##0_ ;\-#,##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20"/>
      <name val="Arial"/>
      <family val="2"/>
    </font>
    <font>
      <sz val="12"/>
      <name val="Arial"/>
      <family val="2"/>
    </font>
    <font>
      <sz val="11"/>
      <color rgb="FF9C0006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20" borderId="8" applyNumberFormat="0" applyAlignment="0" applyProtection="0"/>
    <xf numFmtId="0" fontId="17" fillId="20" borderId="9" applyNumberFormat="0" applyAlignment="0" applyProtection="0"/>
    <xf numFmtId="0" fontId="15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9" fillId="6" borderId="10" xfId="0" applyFont="1" applyFill="1" applyBorder="1" applyAlignment="1">
      <alignment/>
    </xf>
    <xf numFmtId="0" fontId="20" fillId="6" borderId="11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164" fontId="20" fillId="0" borderId="15" xfId="34" applyFont="1" applyBorder="1" applyAlignment="1">
      <alignment horizontal="right" vertical="center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19" fillId="6" borderId="18" xfId="0" applyFont="1" applyFill="1" applyBorder="1" applyAlignment="1">
      <alignment/>
    </xf>
    <xf numFmtId="0" fontId="20" fillId="6" borderId="19" xfId="0" applyFont="1" applyFill="1" applyBorder="1" applyAlignment="1">
      <alignment/>
    </xf>
    <xf numFmtId="164" fontId="19" fillId="6" borderId="20" xfId="34" applyFont="1" applyFill="1" applyBorder="1" applyAlignment="1">
      <alignment horizontal="left"/>
    </xf>
    <xf numFmtId="0" fontId="19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19" fillId="6" borderId="21" xfId="0" applyFont="1" applyFill="1" applyBorder="1" applyAlignment="1">
      <alignment/>
    </xf>
    <xf numFmtId="0" fontId="20" fillId="6" borderId="23" xfId="0" applyFont="1" applyFill="1" applyBorder="1" applyAlignment="1">
      <alignment/>
    </xf>
    <xf numFmtId="164" fontId="19" fillId="6" borderId="20" xfId="34" applyFont="1" applyFill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19" fillId="6" borderId="28" xfId="0" applyFont="1" applyFill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164" fontId="20" fillId="0" borderId="22" xfId="34" applyFont="1" applyBorder="1" applyAlignment="1">
      <alignment horizontal="center"/>
    </xf>
    <xf numFmtId="164" fontId="20" fillId="0" borderId="15" xfId="34" applyFont="1" applyBorder="1" applyAlignment="1">
      <alignment horizontal="center"/>
    </xf>
    <xf numFmtId="0" fontId="19" fillId="6" borderId="24" xfId="0" applyFont="1" applyFill="1" applyBorder="1" applyAlignment="1">
      <alignment/>
    </xf>
    <xf numFmtId="0" fontId="19" fillId="0" borderId="29" xfId="0" applyFont="1" applyBorder="1" applyAlignment="1">
      <alignment/>
    </xf>
    <xf numFmtId="0" fontId="20" fillId="0" borderId="0" xfId="0" applyFont="1" applyAlignment="1">
      <alignment/>
    </xf>
    <xf numFmtId="0" fontId="19" fillId="0" borderId="33" xfId="0" applyFont="1" applyBorder="1" applyAlignment="1">
      <alignment/>
    </xf>
    <xf numFmtId="0" fontId="20" fillId="0" borderId="33" xfId="0" applyFont="1" applyBorder="1" applyAlignment="1">
      <alignment/>
    </xf>
    <xf numFmtId="164" fontId="20" fillId="0" borderId="22" xfId="34" applyFont="1" applyBorder="1" applyAlignment="1">
      <alignment/>
    </xf>
    <xf numFmtId="164" fontId="20" fillId="0" borderId="34" xfId="34" applyFont="1" applyBorder="1" applyAlignment="1">
      <alignment/>
    </xf>
    <xf numFmtId="164" fontId="19" fillId="6" borderId="27" xfId="34" applyFont="1" applyFill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164" fontId="20" fillId="0" borderId="37" xfId="34" applyFont="1" applyBorder="1" applyAlignment="1">
      <alignment/>
    </xf>
    <xf numFmtId="0" fontId="20" fillId="6" borderId="38" xfId="0" applyFont="1" applyFill="1" applyBorder="1" applyAlignment="1">
      <alignment/>
    </xf>
    <xf numFmtId="164" fontId="20" fillId="0" borderId="39" xfId="34" applyFont="1" applyBorder="1" applyAlignment="1">
      <alignment/>
    </xf>
    <xf numFmtId="0" fontId="20" fillId="0" borderId="18" xfId="0" applyFont="1" applyBorder="1" applyAlignment="1">
      <alignment/>
    </xf>
    <xf numFmtId="164" fontId="20" fillId="0" borderId="27" xfId="34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23" xfId="0" applyFont="1" applyBorder="1" applyAlignment="1">
      <alignment horizontal="center"/>
    </xf>
    <xf numFmtId="2" fontId="20" fillId="0" borderId="41" xfId="0" applyNumberFormat="1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center"/>
    </xf>
    <xf numFmtId="164" fontId="20" fillId="0" borderId="20" xfId="0" applyNumberFormat="1" applyFont="1" applyBorder="1" applyAlignment="1">
      <alignment horizontal="center"/>
    </xf>
    <xf numFmtId="0" fontId="20" fillId="6" borderId="42" xfId="0" applyFont="1" applyFill="1" applyBorder="1" applyAlignment="1">
      <alignment horizontal="left"/>
    </xf>
    <xf numFmtId="0" fontId="22" fillId="6" borderId="0" xfId="0" applyFont="1" applyFill="1" applyAlignment="1">
      <alignment horizontal="center"/>
    </xf>
    <xf numFmtId="4" fontId="19" fillId="6" borderId="43" xfId="0" applyNumberFormat="1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0" fillId="0" borderId="44" xfId="0" applyFont="1" applyBorder="1" applyAlignment="1">
      <alignment/>
    </xf>
    <xf numFmtId="164" fontId="20" fillId="0" borderId="45" xfId="34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/>
    </xf>
    <xf numFmtId="164" fontId="20" fillId="0" borderId="51" xfId="34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164" fontId="20" fillId="0" borderId="12" xfId="34" applyFont="1" applyBorder="1" applyAlignment="1">
      <alignment/>
    </xf>
    <xf numFmtId="164" fontId="20" fillId="0" borderId="15" xfId="34" applyFont="1" applyBorder="1" applyAlignment="1">
      <alignment/>
    </xf>
    <xf numFmtId="0" fontId="19" fillId="25" borderId="0" xfId="0" applyFont="1" applyFill="1" applyAlignment="1">
      <alignment/>
    </xf>
    <xf numFmtId="0" fontId="20" fillId="25" borderId="0" xfId="0" applyFont="1" applyFill="1" applyAlignment="1">
      <alignment/>
    </xf>
    <xf numFmtId="164" fontId="19" fillId="25" borderId="0" xfId="34" applyFont="1" applyFill="1" applyAlignment="1">
      <alignment/>
    </xf>
    <xf numFmtId="0" fontId="0" fillId="25" borderId="0" xfId="0" applyFill="1" applyAlignment="1">
      <alignment/>
    </xf>
    <xf numFmtId="4" fontId="20" fillId="0" borderId="20" xfId="0" applyNumberFormat="1" applyFont="1" applyBorder="1" applyAlignment="1">
      <alignment horizontal="center"/>
    </xf>
    <xf numFmtId="0" fontId="20" fillId="6" borderId="25" xfId="0" applyFont="1" applyFill="1" applyBorder="1" applyAlignment="1">
      <alignment/>
    </xf>
    <xf numFmtId="0" fontId="20" fillId="0" borderId="21" xfId="0" applyFont="1" applyBorder="1" applyAlignment="1">
      <alignment/>
    </xf>
    <xf numFmtId="0" fontId="19" fillId="0" borderId="18" xfId="0" applyFont="1" applyBorder="1" applyAlignment="1">
      <alignment/>
    </xf>
    <xf numFmtId="164" fontId="20" fillId="0" borderId="27" xfId="34" applyFont="1" applyBorder="1" applyAlignment="1">
      <alignment horizontal="right" vertical="center"/>
    </xf>
    <xf numFmtId="0" fontId="22" fillId="0" borderId="24" xfId="0" applyFont="1" applyBorder="1" applyAlignment="1">
      <alignment/>
    </xf>
    <xf numFmtId="164" fontId="20" fillId="0" borderId="39" xfId="34" applyFont="1" applyBorder="1" applyAlignment="1">
      <alignment horizontal="right" vertical="center"/>
    </xf>
    <xf numFmtId="0" fontId="0" fillId="6" borderId="19" xfId="0" applyFill="1" applyBorder="1" applyAlignment="1">
      <alignment/>
    </xf>
    <xf numFmtId="164" fontId="19" fillId="6" borderId="19" xfId="34" applyFont="1" applyFill="1" applyBorder="1" applyAlignment="1">
      <alignment horizontal="right"/>
    </xf>
    <xf numFmtId="164" fontId="19" fillId="6" borderId="20" xfId="34" applyFont="1" applyFill="1" applyBorder="1" applyAlignment="1">
      <alignment horizontal="right"/>
    </xf>
    <xf numFmtId="0" fontId="18" fillId="10" borderId="18" xfId="0" applyFont="1" applyFill="1" applyBorder="1" applyAlignment="1">
      <alignment/>
    </xf>
    <xf numFmtId="0" fontId="20" fillId="10" borderId="19" xfId="0" applyFont="1" applyFill="1" applyBorder="1" applyAlignment="1">
      <alignment/>
    </xf>
    <xf numFmtId="164" fontId="19" fillId="10" borderId="20" xfId="34" applyFont="1" applyFill="1" applyBorder="1" applyAlignment="1">
      <alignment/>
    </xf>
    <xf numFmtId="0" fontId="18" fillId="25" borderId="18" xfId="0" applyFont="1" applyFill="1" applyBorder="1" applyAlignment="1">
      <alignment/>
    </xf>
    <xf numFmtId="0" fontId="20" fillId="25" borderId="19" xfId="0" applyFont="1" applyFill="1" applyBorder="1" applyAlignment="1">
      <alignment/>
    </xf>
    <xf numFmtId="164" fontId="19" fillId="25" borderId="20" xfId="34" applyFont="1" applyFill="1" applyBorder="1" applyAlignment="1">
      <alignment/>
    </xf>
    <xf numFmtId="0" fontId="18" fillId="0" borderId="0" xfId="0" applyFont="1" applyAlignment="1">
      <alignment/>
    </xf>
    <xf numFmtId="165" fontId="24" fillId="0" borderId="27" xfId="34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165" fontId="24" fillId="0" borderId="15" xfId="34" applyNumberFormat="1" applyFont="1" applyBorder="1" applyAlignment="1">
      <alignment/>
    </xf>
    <xf numFmtId="166" fontId="24" fillId="0" borderId="37" xfId="34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4" fillId="0" borderId="43" xfId="0" applyFont="1" applyBorder="1" applyAlignment="1">
      <alignment/>
    </xf>
    <xf numFmtId="165" fontId="25" fillId="0" borderId="15" xfId="34" applyNumberFormat="1" applyFont="1" applyBorder="1" applyAlignment="1">
      <alignment/>
    </xf>
    <xf numFmtId="165" fontId="25" fillId="0" borderId="51" xfId="34" applyNumberFormat="1" applyFont="1" applyBorder="1" applyAlignment="1">
      <alignment/>
    </xf>
    <xf numFmtId="0" fontId="19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19" fillId="0" borderId="35" xfId="0" applyFont="1" applyBorder="1" applyAlignment="1">
      <alignment/>
    </xf>
    <xf numFmtId="0" fontId="22" fillId="0" borderId="0" xfId="0" applyFont="1" applyAlignment="1">
      <alignment/>
    </xf>
    <xf numFmtId="164" fontId="22" fillId="0" borderId="0" xfId="34" applyFont="1" applyAlignment="1">
      <alignment/>
    </xf>
    <xf numFmtId="0" fontId="19" fillId="6" borderId="52" xfId="0" applyFont="1" applyFill="1" applyBorder="1" applyAlignment="1">
      <alignment/>
    </xf>
    <xf numFmtId="0" fontId="26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9" fillId="6" borderId="55" xfId="0" applyFont="1" applyFill="1" applyBorder="1" applyAlignment="1">
      <alignment/>
    </xf>
    <xf numFmtId="0" fontId="20" fillId="6" borderId="56" xfId="0" applyFont="1" applyFill="1" applyBorder="1" applyAlignment="1">
      <alignment/>
    </xf>
    <xf numFmtId="0" fontId="19" fillId="26" borderId="0" xfId="0" applyFont="1" applyFill="1" applyAlignment="1">
      <alignment/>
    </xf>
    <xf numFmtId="0" fontId="20" fillId="26" borderId="0" xfId="0" applyFont="1" applyFill="1" applyAlignment="1">
      <alignment/>
    </xf>
    <xf numFmtId="164" fontId="19" fillId="26" borderId="0" xfId="34" applyFont="1" applyFill="1" applyAlignment="1">
      <alignment/>
    </xf>
    <xf numFmtId="164" fontId="19" fillId="6" borderId="57" xfId="34" applyFont="1" applyFill="1" applyBorder="1" applyAlignment="1">
      <alignment/>
    </xf>
    <xf numFmtId="0" fontId="20" fillId="0" borderId="58" xfId="0" applyFont="1" applyBorder="1" applyAlignment="1">
      <alignment/>
    </xf>
    <xf numFmtId="0" fontId="20" fillId="0" borderId="59" xfId="0" applyFont="1" applyBorder="1" applyAlignment="1">
      <alignment/>
    </xf>
    <xf numFmtId="164" fontId="20" fillId="0" borderId="60" xfId="34" applyFont="1" applyBorder="1" applyAlignment="1">
      <alignment horizontal="right" vertical="center"/>
    </xf>
    <xf numFmtId="164" fontId="20" fillId="0" borderId="34" xfId="34" applyFont="1" applyBorder="1" applyAlignment="1">
      <alignment horizontal="right" vertical="center"/>
    </xf>
    <xf numFmtId="0" fontId="21" fillId="10" borderId="52" xfId="0" applyFont="1" applyFill="1" applyBorder="1" applyAlignment="1">
      <alignment/>
    </xf>
    <xf numFmtId="0" fontId="20" fillId="0" borderId="61" xfId="0" applyFont="1" applyBorder="1" applyAlignment="1">
      <alignment/>
    </xf>
    <xf numFmtId="0" fontId="19" fillId="6" borderId="56" xfId="0" applyFont="1" applyFill="1" applyBorder="1" applyAlignment="1">
      <alignment/>
    </xf>
    <xf numFmtId="0" fontId="20" fillId="25" borderId="61" xfId="0" applyFont="1" applyFill="1" applyBorder="1" applyAlignment="1">
      <alignment/>
    </xf>
    <xf numFmtId="0" fontId="20" fillId="0" borderId="19" xfId="0" applyFont="1" applyBorder="1" applyAlignment="1">
      <alignment horizontal="right"/>
    </xf>
    <xf numFmtId="0" fontId="22" fillId="25" borderId="48" xfId="0" applyFont="1" applyFill="1" applyBorder="1" applyAlignment="1">
      <alignment horizontal="center"/>
    </xf>
    <xf numFmtId="0" fontId="22" fillId="25" borderId="38" xfId="0" applyFont="1" applyFill="1" applyBorder="1" applyAlignment="1">
      <alignment horizontal="center"/>
    </xf>
    <xf numFmtId="0" fontId="22" fillId="25" borderId="62" xfId="0" applyFont="1" applyFill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0" fillId="0" borderId="66" xfId="0" applyFont="1" applyBorder="1" applyAlignment="1">
      <alignment/>
    </xf>
    <xf numFmtId="164" fontId="20" fillId="0" borderId="67" xfId="34" applyFont="1" applyBorder="1" applyAlignment="1">
      <alignment/>
    </xf>
    <xf numFmtId="0" fontId="20" fillId="0" borderId="68" xfId="0" applyFont="1" applyBorder="1" applyAlignment="1">
      <alignment/>
    </xf>
    <xf numFmtId="164" fontId="20" fillId="0" borderId="69" xfId="34" applyFont="1" applyBorder="1" applyAlignment="1">
      <alignment/>
    </xf>
    <xf numFmtId="0" fontId="20" fillId="0" borderId="70" xfId="0" applyFont="1" applyBorder="1" applyAlignment="1">
      <alignment/>
    </xf>
    <xf numFmtId="164" fontId="20" fillId="0" borderId="71" xfId="34" applyFont="1" applyBorder="1" applyAlignment="1">
      <alignment/>
    </xf>
    <xf numFmtId="0" fontId="20" fillId="0" borderId="72" xfId="0" applyFont="1" applyBorder="1" applyAlignment="1">
      <alignment/>
    </xf>
    <xf numFmtId="164" fontId="20" fillId="0" borderId="73" xfId="34" applyFont="1" applyBorder="1" applyAlignment="1">
      <alignment/>
    </xf>
    <xf numFmtId="0" fontId="20" fillId="0" borderId="74" xfId="0" applyFont="1" applyBorder="1" applyAlignment="1">
      <alignment/>
    </xf>
    <xf numFmtId="164" fontId="20" fillId="0" borderId="75" xfId="34" applyFont="1" applyBorder="1" applyAlignment="1">
      <alignment/>
    </xf>
    <xf numFmtId="0" fontId="20" fillId="0" borderId="76" xfId="0" applyFont="1" applyBorder="1" applyAlignment="1">
      <alignment/>
    </xf>
    <xf numFmtId="164" fontId="20" fillId="0" borderId="77" xfId="34" applyFont="1" applyBorder="1" applyAlignment="1">
      <alignment/>
    </xf>
    <xf numFmtId="0" fontId="19" fillId="6" borderId="78" xfId="0" applyFont="1" applyFill="1" applyBorder="1" applyAlignment="1">
      <alignment/>
    </xf>
    <xf numFmtId="0" fontId="20" fillId="6" borderId="79" xfId="0" applyFont="1" applyFill="1" applyBorder="1" applyAlignment="1">
      <alignment/>
    </xf>
    <xf numFmtId="164" fontId="19" fillId="6" borderId="80" xfId="34" applyFont="1" applyFill="1" applyBorder="1" applyAlignment="1">
      <alignment/>
    </xf>
    <xf numFmtId="0" fontId="20" fillId="25" borderId="72" xfId="0" applyFont="1" applyFill="1" applyBorder="1" applyAlignment="1">
      <alignment/>
    </xf>
    <xf numFmtId="164" fontId="20" fillId="25" borderId="73" xfId="34" applyFont="1" applyFill="1" applyBorder="1" applyAlignment="1">
      <alignment/>
    </xf>
    <xf numFmtId="0" fontId="20" fillId="6" borderId="0" xfId="0" applyFont="1" applyFill="1" applyAlignment="1">
      <alignment/>
    </xf>
    <xf numFmtId="0" fontId="20" fillId="6" borderId="53" xfId="0" applyFont="1" applyFill="1" applyBorder="1" applyAlignment="1">
      <alignment/>
    </xf>
    <xf numFmtId="0" fontId="20" fillId="0" borderId="61" xfId="0" applyFont="1" applyBorder="1" applyAlignment="1">
      <alignment horizontal="right"/>
    </xf>
    <xf numFmtId="164" fontId="19" fillId="6" borderId="39" xfId="34" applyFont="1" applyFill="1" applyBorder="1" applyAlignment="1">
      <alignment/>
    </xf>
    <xf numFmtId="0" fontId="22" fillId="0" borderId="81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20" fillId="0" borderId="72" xfId="0" applyFont="1" applyBorder="1" applyAlignment="1">
      <alignment horizontal="left"/>
    </xf>
    <xf numFmtId="4" fontId="20" fillId="0" borderId="73" xfId="0" applyNumberFormat="1" applyFont="1" applyBorder="1" applyAlignment="1">
      <alignment horizontal="center"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164" fontId="20" fillId="0" borderId="86" xfId="34" applyFont="1" applyBorder="1" applyAlignment="1">
      <alignment/>
    </xf>
    <xf numFmtId="0" fontId="19" fillId="6" borderId="87" xfId="0" applyFont="1" applyFill="1" applyBorder="1" applyAlignment="1">
      <alignment/>
    </xf>
    <xf numFmtId="164" fontId="19" fillId="6" borderId="88" xfId="34" applyFont="1" applyFill="1" applyBorder="1" applyAlignment="1">
      <alignment/>
    </xf>
    <xf numFmtId="0" fontId="22" fillId="27" borderId="52" xfId="0" applyFont="1" applyFill="1" applyBorder="1" applyAlignment="1">
      <alignment horizontal="center"/>
    </xf>
    <xf numFmtId="0" fontId="22" fillId="27" borderId="53" xfId="0" applyFont="1" applyFill="1" applyBorder="1" applyAlignment="1">
      <alignment horizontal="center"/>
    </xf>
    <xf numFmtId="0" fontId="22" fillId="27" borderId="54" xfId="0" applyFont="1" applyFill="1" applyBorder="1" applyAlignment="1">
      <alignment horizontal="center"/>
    </xf>
    <xf numFmtId="0" fontId="22" fillId="28" borderId="52" xfId="0" applyFont="1" applyFill="1" applyBorder="1" applyAlignment="1">
      <alignment horizontal="center"/>
    </xf>
    <xf numFmtId="0" fontId="22" fillId="28" borderId="53" xfId="0" applyFont="1" applyFill="1" applyBorder="1" applyAlignment="1">
      <alignment horizontal="center"/>
    </xf>
    <xf numFmtId="0" fontId="22" fillId="28" borderId="54" xfId="0" applyFont="1" applyFill="1" applyBorder="1" applyAlignment="1">
      <alignment horizontal="center"/>
    </xf>
    <xf numFmtId="0" fontId="22" fillId="28" borderId="18" xfId="0" applyFont="1" applyFill="1" applyBorder="1" applyAlignment="1">
      <alignment horizontal="center"/>
    </xf>
    <xf numFmtId="0" fontId="22" fillId="28" borderId="19" xfId="0" applyFont="1" applyFill="1" applyBorder="1" applyAlignment="1">
      <alignment horizontal="center"/>
    </xf>
    <xf numFmtId="0" fontId="22" fillId="28" borderId="20" xfId="0" applyFont="1" applyFill="1" applyBorder="1" applyAlignment="1">
      <alignment horizontal="center"/>
    </xf>
    <xf numFmtId="0" fontId="22" fillId="29" borderId="29" xfId="0" applyFont="1" applyFill="1" applyBorder="1" applyAlignment="1">
      <alignment horizontal="center"/>
    </xf>
    <xf numFmtId="0" fontId="20" fillId="29" borderId="30" xfId="0" applyFont="1" applyFill="1" applyBorder="1" applyAlignment="1">
      <alignment/>
    </xf>
    <xf numFmtId="164" fontId="20" fillId="29" borderId="39" xfId="34" applyFont="1" applyFill="1" applyBorder="1" applyAlignment="1">
      <alignment horizontal="right" vertical="center"/>
    </xf>
    <xf numFmtId="164" fontId="19" fillId="6" borderId="89" xfId="34" applyFont="1" applyFill="1" applyBorder="1" applyAlignment="1">
      <alignment/>
    </xf>
    <xf numFmtId="164" fontId="20" fillId="0" borderId="45" xfId="34" applyFont="1" applyBorder="1" applyAlignment="1">
      <alignment horizontal="right" vertical="center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165" fontId="20" fillId="0" borderId="27" xfId="34" applyNumberFormat="1" applyFont="1" applyBorder="1" applyAlignment="1">
      <alignment/>
    </xf>
    <xf numFmtId="165" fontId="20" fillId="0" borderId="15" xfId="34" applyNumberFormat="1" applyFont="1" applyBorder="1" applyAlignment="1">
      <alignment/>
    </xf>
    <xf numFmtId="165" fontId="20" fillId="0" borderId="37" xfId="34" applyNumberFormat="1" applyFont="1" applyBorder="1" applyAlignment="1">
      <alignment/>
    </xf>
    <xf numFmtId="0" fontId="27" fillId="0" borderId="0" xfId="0" applyFont="1" applyAlignment="1">
      <alignment/>
    </xf>
    <xf numFmtId="165" fontId="20" fillId="0" borderId="22" xfId="34" applyNumberFormat="1" applyFont="1" applyBorder="1" applyAlignment="1">
      <alignment/>
    </xf>
    <xf numFmtId="0" fontId="20" fillId="0" borderId="23" xfId="0" applyFont="1" applyBorder="1" applyAlignment="1">
      <alignment/>
    </xf>
    <xf numFmtId="164" fontId="19" fillId="0" borderId="39" xfId="34" applyFont="1" applyBorder="1" applyAlignment="1">
      <alignment/>
    </xf>
    <xf numFmtId="0" fontId="19" fillId="0" borderId="48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62" xfId="0" applyFont="1" applyBorder="1" applyAlignment="1">
      <alignment/>
    </xf>
    <xf numFmtId="0" fontId="19" fillId="6" borderId="90" xfId="0" applyFont="1" applyFill="1" applyBorder="1" applyAlignment="1">
      <alignment/>
    </xf>
    <xf numFmtId="0" fontId="0" fillId="6" borderId="53" xfId="0" applyFill="1" applyBorder="1" applyAlignment="1">
      <alignment/>
    </xf>
    <xf numFmtId="164" fontId="19" fillId="6" borderId="53" xfId="34" applyFont="1" applyFill="1" applyBorder="1" applyAlignment="1">
      <alignment horizontal="center"/>
    </xf>
    <xf numFmtId="164" fontId="19" fillId="6" borderId="89" xfId="34" applyFont="1" applyFill="1" applyBorder="1" applyAlignment="1">
      <alignment horizontal="center"/>
    </xf>
    <xf numFmtId="0" fontId="23" fillId="29" borderId="81" xfId="0" applyFont="1" applyFill="1" applyBorder="1" applyAlignment="1">
      <alignment/>
    </xf>
    <xf numFmtId="0" fontId="20" fillId="29" borderId="82" xfId="0" applyFont="1" applyFill="1" applyBorder="1" applyAlignment="1">
      <alignment/>
    </xf>
    <xf numFmtId="164" fontId="19" fillId="29" borderId="83" xfId="34" applyFont="1" applyFill="1" applyBorder="1" applyAlignment="1">
      <alignment/>
    </xf>
    <xf numFmtId="0" fontId="20" fillId="29" borderId="91" xfId="0" applyFont="1" applyFill="1" applyBorder="1" applyAlignment="1">
      <alignment/>
    </xf>
    <xf numFmtId="164" fontId="20" fillId="29" borderId="92" xfId="34" applyFont="1" applyFill="1" applyBorder="1" applyAlignment="1">
      <alignment/>
    </xf>
    <xf numFmtId="0" fontId="20" fillId="25" borderId="93" xfId="0" applyFont="1" applyFill="1" applyBorder="1" applyAlignment="1">
      <alignment/>
    </xf>
    <xf numFmtId="0" fontId="20" fillId="25" borderId="94" xfId="0" applyFont="1" applyFill="1" applyBorder="1" applyAlignment="1">
      <alignment/>
    </xf>
    <xf numFmtId="164" fontId="20" fillId="25" borderId="95" xfId="34" applyFont="1" applyFill="1" applyBorder="1" applyAlignment="1">
      <alignment/>
    </xf>
    <xf numFmtId="0" fontId="20" fillId="29" borderId="96" xfId="0" applyFont="1" applyFill="1" applyBorder="1" applyAlignment="1">
      <alignment/>
    </xf>
    <xf numFmtId="0" fontId="20" fillId="0" borderId="81" xfId="0" applyFont="1" applyBorder="1" applyAlignment="1">
      <alignment/>
    </xf>
    <xf numFmtId="0" fontId="20" fillId="0" borderId="8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56" xfId="0" applyFont="1" applyBorder="1" applyAlignment="1">
      <alignment/>
    </xf>
    <xf numFmtId="0" fontId="20" fillId="0" borderId="57" xfId="0" applyFont="1" applyBorder="1" applyAlignment="1">
      <alignment/>
    </xf>
    <xf numFmtId="0" fontId="19" fillId="10" borderId="97" xfId="0" applyFont="1" applyFill="1" applyBorder="1" applyAlignment="1">
      <alignment horizontal="left"/>
    </xf>
    <xf numFmtId="0" fontId="19" fillId="10" borderId="64" xfId="0" applyFont="1" applyFill="1" applyBorder="1" applyAlignment="1">
      <alignment horizontal="left"/>
    </xf>
    <xf numFmtId="0" fontId="19" fillId="10" borderId="98" xfId="0" applyFont="1" applyFill="1" applyBorder="1" applyAlignment="1">
      <alignment horizontal="left"/>
    </xf>
    <xf numFmtId="164" fontId="19" fillId="6" borderId="27" xfId="34" applyFont="1" applyFill="1" applyBorder="1" applyAlignment="1">
      <alignment horizontal="center"/>
    </xf>
    <xf numFmtId="164" fontId="19" fillId="6" borderId="20" xfId="34" applyFont="1" applyFill="1" applyBorder="1" applyAlignment="1">
      <alignment horizontal="center"/>
    </xf>
    <xf numFmtId="164" fontId="19" fillId="10" borderId="99" xfId="34" applyFont="1" applyFill="1" applyBorder="1" applyAlignment="1">
      <alignment horizontal="center"/>
    </xf>
    <xf numFmtId="164" fontId="19" fillId="10" borderId="54" xfId="34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9" fillId="10" borderId="18" xfId="0" applyFont="1" applyFill="1" applyBorder="1" applyAlignment="1">
      <alignment horizontal="left"/>
    </xf>
    <xf numFmtId="0" fontId="19" fillId="10" borderId="19" xfId="0" applyFont="1" applyFill="1" applyBorder="1" applyAlignment="1">
      <alignment horizontal="left"/>
    </xf>
    <xf numFmtId="0" fontId="19" fillId="10" borderId="20" xfId="0" applyFont="1" applyFill="1" applyBorder="1" applyAlignment="1">
      <alignment horizontal="left"/>
    </xf>
    <xf numFmtId="0" fontId="22" fillId="28" borderId="18" xfId="0" applyFont="1" applyFill="1" applyBorder="1" applyAlignment="1">
      <alignment horizontal="center"/>
    </xf>
    <xf numFmtId="0" fontId="22" fillId="28" borderId="19" xfId="0" applyFont="1" applyFill="1" applyBorder="1" applyAlignment="1">
      <alignment horizontal="center"/>
    </xf>
    <xf numFmtId="0" fontId="22" fillId="28" borderId="20" xfId="0" applyFont="1" applyFill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2"/>
  <sheetViews>
    <sheetView tabSelected="1" zoomScalePageLayoutView="0" workbookViewId="0" topLeftCell="A25">
      <selection activeCell="A222" sqref="A222"/>
    </sheetView>
  </sheetViews>
  <sheetFormatPr defaultColWidth="9.140625" defaultRowHeight="12.75"/>
  <cols>
    <col min="1" max="1" width="43.57421875" style="0" customWidth="1"/>
    <col min="2" max="2" width="11.57421875" style="0" customWidth="1"/>
    <col min="4" max="4" width="18.57421875" style="0" customWidth="1"/>
  </cols>
  <sheetData>
    <row r="1" ht="19.5" customHeight="1" thickBot="1"/>
    <row r="2" spans="1:4" ht="30" customHeight="1" thickBot="1">
      <c r="A2" s="105" t="s">
        <v>137</v>
      </c>
      <c r="B2" s="106"/>
      <c r="C2" s="106"/>
      <c r="D2" s="107"/>
    </row>
    <row r="3" spans="1:4" ht="9.75" customHeight="1">
      <c r="A3" s="200" t="s">
        <v>127</v>
      </c>
      <c r="B3" s="201"/>
      <c r="C3" s="201"/>
      <c r="D3" s="202"/>
    </row>
    <row r="4" spans="1:4" ht="9.75" customHeight="1" thickBot="1">
      <c r="A4" s="203"/>
      <c r="B4" s="204"/>
      <c r="C4" s="204"/>
      <c r="D4" s="205"/>
    </row>
    <row r="5" spans="1:4" ht="19.5" customHeight="1" thickBot="1">
      <c r="A5" s="206" t="s">
        <v>128</v>
      </c>
      <c r="B5" s="207"/>
      <c r="C5" s="207"/>
      <c r="D5" s="208"/>
    </row>
    <row r="6" spans="1:4" ht="19.5" customHeight="1">
      <c r="A6" s="1" t="s">
        <v>0</v>
      </c>
      <c r="B6" s="2" t="s">
        <v>1</v>
      </c>
      <c r="C6" s="2" t="s">
        <v>2</v>
      </c>
      <c r="D6" s="3"/>
    </row>
    <row r="7" spans="1:4" ht="19.5" customHeight="1">
      <c r="A7" s="4" t="s">
        <v>3</v>
      </c>
      <c r="B7" s="5"/>
      <c r="C7" s="5">
        <v>1111</v>
      </c>
      <c r="D7" s="6">
        <v>1200000</v>
      </c>
    </row>
    <row r="8" spans="1:4" ht="19.5" customHeight="1">
      <c r="A8" s="4" t="s">
        <v>4</v>
      </c>
      <c r="B8" s="5"/>
      <c r="C8" s="5">
        <v>1112</v>
      </c>
      <c r="D8" s="6">
        <v>50000</v>
      </c>
    </row>
    <row r="9" spans="1:4" ht="19.5" customHeight="1">
      <c r="A9" s="4" t="s">
        <v>5</v>
      </c>
      <c r="B9" s="5"/>
      <c r="C9" s="5">
        <v>1113</v>
      </c>
      <c r="D9" s="6">
        <v>100000</v>
      </c>
    </row>
    <row r="10" spans="1:4" ht="19.5" customHeight="1">
      <c r="A10" s="4" t="s">
        <v>6</v>
      </c>
      <c r="B10" s="5"/>
      <c r="C10" s="5">
        <v>1211</v>
      </c>
      <c r="D10" s="6">
        <v>2200000</v>
      </c>
    </row>
    <row r="11" spans="1:4" ht="19.5" customHeight="1">
      <c r="A11" s="4" t="s">
        <v>7</v>
      </c>
      <c r="B11" s="5"/>
      <c r="C11" s="5">
        <v>1121</v>
      </c>
      <c r="D11" s="6">
        <v>1000000</v>
      </c>
    </row>
    <row r="12" spans="1:4" ht="19.5" customHeight="1">
      <c r="A12" s="4" t="s">
        <v>8</v>
      </c>
      <c r="B12" s="5"/>
      <c r="C12" s="5">
        <v>1511</v>
      </c>
      <c r="D12" s="6">
        <v>323000</v>
      </c>
    </row>
    <row r="13" spans="1:4" ht="19.5" customHeight="1">
      <c r="A13" s="4" t="s">
        <v>9</v>
      </c>
      <c r="B13" s="5"/>
      <c r="C13" s="5">
        <v>1335</v>
      </c>
      <c r="D13" s="6">
        <v>2000</v>
      </c>
    </row>
    <row r="14" spans="1:4" ht="19.5" customHeight="1">
      <c r="A14" s="4" t="s">
        <v>10</v>
      </c>
      <c r="B14" s="5"/>
      <c r="C14" s="5">
        <v>1341</v>
      </c>
      <c r="D14" s="6">
        <v>4400</v>
      </c>
    </row>
    <row r="15" spans="1:4" ht="19.5" customHeight="1">
      <c r="A15" s="4" t="s">
        <v>11</v>
      </c>
      <c r="B15" s="5"/>
      <c r="C15" s="5">
        <v>1343</v>
      </c>
      <c r="D15" s="6">
        <v>1000</v>
      </c>
    </row>
    <row r="16" spans="1:4" ht="19.5" customHeight="1">
      <c r="A16" s="4" t="s">
        <v>12</v>
      </c>
      <c r="B16" s="5"/>
      <c r="C16" s="5">
        <v>1361</v>
      </c>
      <c r="D16" s="6">
        <v>5000</v>
      </c>
    </row>
    <row r="17" spans="1:4" ht="19.5" customHeight="1">
      <c r="A17" s="7" t="s">
        <v>124</v>
      </c>
      <c r="B17" s="8"/>
      <c r="C17" s="8">
        <v>1345</v>
      </c>
      <c r="D17" s="6">
        <v>3000</v>
      </c>
    </row>
    <row r="18" spans="1:4" ht="19.5" customHeight="1">
      <c r="A18" s="7" t="s">
        <v>129</v>
      </c>
      <c r="B18" s="8"/>
      <c r="C18" s="8">
        <v>1381</v>
      </c>
      <c r="D18" s="6">
        <v>10000</v>
      </c>
    </row>
    <row r="19" spans="1:4" ht="19.5" customHeight="1">
      <c r="A19" s="7" t="s">
        <v>125</v>
      </c>
      <c r="B19" s="8"/>
      <c r="C19" s="8">
        <v>1351</v>
      </c>
      <c r="D19" s="6">
        <v>20000</v>
      </c>
    </row>
    <row r="20" spans="1:4" ht="21.75" customHeight="1" thickBot="1">
      <c r="A20" s="7" t="s">
        <v>13</v>
      </c>
      <c r="B20" s="8"/>
      <c r="C20" s="8">
        <v>1340</v>
      </c>
      <c r="D20" s="6">
        <v>160000</v>
      </c>
    </row>
    <row r="21" spans="1:4" ht="19.5" customHeight="1" thickBot="1">
      <c r="A21" s="9" t="s">
        <v>14</v>
      </c>
      <c r="B21" s="10"/>
      <c r="C21" s="10"/>
      <c r="D21" s="11">
        <f>SUM(D7:D20)</f>
        <v>5078400</v>
      </c>
    </row>
    <row r="22" spans="1:4" ht="19.5" customHeight="1">
      <c r="A22" s="12" t="s">
        <v>15</v>
      </c>
      <c r="B22" s="5"/>
      <c r="C22" s="5"/>
      <c r="D22" s="13"/>
    </row>
    <row r="23" spans="1:4" ht="19.5" customHeight="1">
      <c r="A23" s="4" t="s">
        <v>16</v>
      </c>
      <c r="B23" s="5">
        <v>1019</v>
      </c>
      <c r="C23" s="5">
        <v>2131</v>
      </c>
      <c r="D23" s="6">
        <v>100000</v>
      </c>
    </row>
    <row r="24" spans="1:4" ht="19.5" customHeight="1">
      <c r="A24" s="4" t="s">
        <v>17</v>
      </c>
      <c r="B24" s="5">
        <v>1039</v>
      </c>
      <c r="C24" s="5">
        <v>2131</v>
      </c>
      <c r="D24" s="6">
        <v>600000</v>
      </c>
    </row>
    <row r="25" spans="1:4" ht="19.5" customHeight="1">
      <c r="A25" s="4" t="s">
        <v>126</v>
      </c>
      <c r="B25" s="5">
        <v>1039</v>
      </c>
      <c r="C25" s="5">
        <v>2329</v>
      </c>
      <c r="D25" s="6">
        <v>160000</v>
      </c>
    </row>
    <row r="26" spans="1:4" ht="19.5" customHeight="1">
      <c r="A26" s="4" t="s">
        <v>18</v>
      </c>
      <c r="B26" s="5">
        <v>3613</v>
      </c>
      <c r="C26" s="5">
        <v>2132</v>
      </c>
      <c r="D26" s="6">
        <v>80000</v>
      </c>
    </row>
    <row r="27" spans="1:4" ht="19.5" customHeight="1">
      <c r="A27" s="4" t="s">
        <v>19</v>
      </c>
      <c r="B27" s="5">
        <v>3632</v>
      </c>
      <c r="C27" s="5">
        <v>2111</v>
      </c>
      <c r="D27" s="6">
        <v>5000</v>
      </c>
    </row>
    <row r="28" spans="1:4" ht="19.5" customHeight="1">
      <c r="A28" s="4" t="s">
        <v>20</v>
      </c>
      <c r="B28" s="5">
        <v>3725</v>
      </c>
      <c r="C28" s="5">
        <v>2324</v>
      </c>
      <c r="D28" s="6">
        <v>90000</v>
      </c>
    </row>
    <row r="29" spans="1:4" ht="19.5" customHeight="1">
      <c r="A29" s="4" t="s">
        <v>21</v>
      </c>
      <c r="B29" s="5">
        <v>3722</v>
      </c>
      <c r="C29" s="5">
        <v>2112</v>
      </c>
      <c r="D29" s="6">
        <v>2000</v>
      </c>
    </row>
    <row r="30" spans="1:4" ht="12" customHeight="1" thickBot="1">
      <c r="A30" s="7" t="s">
        <v>22</v>
      </c>
      <c r="B30" s="8">
        <v>6310</v>
      </c>
      <c r="C30" s="8">
        <v>2141</v>
      </c>
      <c r="D30" s="6">
        <v>2000</v>
      </c>
    </row>
    <row r="31" spans="1:4" ht="19.5" customHeight="1" thickBot="1">
      <c r="A31" s="14" t="s">
        <v>23</v>
      </c>
      <c r="B31" s="15"/>
      <c r="C31" s="15"/>
      <c r="D31" s="16">
        <f>SUM(D23:D30)</f>
        <v>1039000</v>
      </c>
    </row>
    <row r="32" spans="1:4" ht="12.75" customHeight="1" thickBot="1">
      <c r="A32" s="17"/>
      <c r="B32" s="18"/>
      <c r="C32" s="19"/>
      <c r="D32" s="20"/>
    </row>
    <row r="33" spans="1:4" ht="18" customHeight="1" thickBot="1">
      <c r="A33" s="21" t="s">
        <v>24</v>
      </c>
      <c r="B33" s="209">
        <v>0</v>
      </c>
      <c r="C33" s="209"/>
      <c r="D33" s="209"/>
    </row>
    <row r="34" spans="1:4" ht="19.5" customHeight="1" thickBot="1">
      <c r="A34" s="24" t="s">
        <v>25</v>
      </c>
      <c r="B34" s="18"/>
      <c r="C34" s="18"/>
      <c r="D34" s="20"/>
    </row>
    <row r="35" spans="1:4" ht="19.5" customHeight="1">
      <c r="A35" s="25" t="s">
        <v>26</v>
      </c>
      <c r="B35" s="26"/>
      <c r="C35" s="26">
        <v>4121</v>
      </c>
      <c r="D35" s="27"/>
    </row>
    <row r="36" spans="1:4" ht="19.5" customHeight="1">
      <c r="A36" s="4" t="s">
        <v>27</v>
      </c>
      <c r="B36" s="5"/>
      <c r="C36" s="5">
        <v>4112</v>
      </c>
      <c r="D36" s="6">
        <v>82600</v>
      </c>
    </row>
    <row r="37" spans="1:4" ht="19.5" customHeight="1" thickBot="1">
      <c r="A37" s="4" t="s">
        <v>28</v>
      </c>
      <c r="B37" s="5"/>
      <c r="C37" s="5">
        <v>4116</v>
      </c>
      <c r="D37" s="28"/>
    </row>
    <row r="38" spans="1:4" ht="19.5" customHeight="1" thickBot="1">
      <c r="A38" s="29" t="s">
        <v>29</v>
      </c>
      <c r="B38" s="210">
        <f>SUM(D35+D36+D37)</f>
        <v>82600</v>
      </c>
      <c r="C38" s="210"/>
      <c r="D38" s="210"/>
    </row>
    <row r="39" spans="1:4" ht="19.5" customHeight="1" thickBot="1">
      <c r="A39" s="30" t="s">
        <v>30</v>
      </c>
      <c r="B39" s="23"/>
      <c r="C39" s="23">
        <v>8115</v>
      </c>
      <c r="D39" s="117"/>
    </row>
    <row r="40" spans="1:4" ht="19.5" customHeight="1" thickBot="1">
      <c r="A40" s="118" t="s">
        <v>31</v>
      </c>
      <c r="B40" s="211">
        <f>D21+D31+B33+B38</f>
        <v>6200000</v>
      </c>
      <c r="C40" s="211"/>
      <c r="D40" s="212"/>
    </row>
    <row r="41" spans="1:4" ht="19.5" customHeight="1" thickBot="1">
      <c r="A41" s="31"/>
      <c r="B41" s="31"/>
      <c r="C41" s="31"/>
      <c r="D41" s="31"/>
    </row>
    <row r="42" spans="1:4" ht="19.5" customHeight="1" thickBot="1">
      <c r="A42" s="216" t="s">
        <v>135</v>
      </c>
      <c r="B42" s="217"/>
      <c r="C42" s="217"/>
      <c r="D42" s="218"/>
    </row>
    <row r="43" spans="1:4" ht="19.5" customHeight="1" thickBot="1">
      <c r="A43" s="32" t="s">
        <v>32</v>
      </c>
      <c r="B43" s="33" t="s">
        <v>33</v>
      </c>
      <c r="C43" s="33" t="s">
        <v>2</v>
      </c>
      <c r="D43" s="33"/>
    </row>
    <row r="44" spans="1:4" ht="19.5" customHeight="1" thickBot="1">
      <c r="A44" s="219" t="s">
        <v>34</v>
      </c>
      <c r="B44" s="220"/>
      <c r="C44" s="220"/>
      <c r="D44" s="221"/>
    </row>
    <row r="45" spans="1:4" ht="19.5" customHeight="1">
      <c r="A45" s="25" t="s">
        <v>35</v>
      </c>
      <c r="B45" s="26">
        <v>1039</v>
      </c>
      <c r="C45" s="26">
        <v>5169</v>
      </c>
      <c r="D45" s="34">
        <v>50000</v>
      </c>
    </row>
    <row r="46" spans="1:4" ht="19.5" customHeight="1" thickBot="1">
      <c r="A46" s="7" t="s">
        <v>36</v>
      </c>
      <c r="B46" s="8">
        <v>1039</v>
      </c>
      <c r="C46" s="8">
        <v>5362</v>
      </c>
      <c r="D46" s="35">
        <v>170000</v>
      </c>
    </row>
    <row r="47" spans="1:4" ht="19.5" customHeight="1" thickBot="1">
      <c r="A47" s="9" t="s">
        <v>37</v>
      </c>
      <c r="B47" s="10"/>
      <c r="C47" s="10"/>
      <c r="D47" s="36">
        <f>SUM(D45:D46)</f>
        <v>220000</v>
      </c>
    </row>
    <row r="48" spans="1:4" ht="19.5" customHeight="1" thickBot="1">
      <c r="A48" s="213" t="s">
        <v>38</v>
      </c>
      <c r="B48" s="214"/>
      <c r="C48" s="214"/>
      <c r="D48" s="215"/>
    </row>
    <row r="49" spans="1:4" ht="19.5" customHeight="1">
      <c r="A49" s="25" t="s">
        <v>39</v>
      </c>
      <c r="B49" s="26">
        <v>2212</v>
      </c>
      <c r="C49" s="26">
        <v>5169</v>
      </c>
      <c r="D49" s="34">
        <v>50000</v>
      </c>
    </row>
    <row r="50" spans="1:4" ht="19.5" customHeight="1" thickBot="1">
      <c r="A50" s="37" t="s">
        <v>40</v>
      </c>
      <c r="B50" s="38">
        <v>2212</v>
      </c>
      <c r="C50" s="38">
        <v>5171</v>
      </c>
      <c r="D50" s="39">
        <v>50000</v>
      </c>
    </row>
    <row r="51" spans="1:4" ht="19.5" customHeight="1" thickBot="1">
      <c r="A51" s="9" t="s">
        <v>37</v>
      </c>
      <c r="B51" s="40"/>
      <c r="C51" s="40"/>
      <c r="D51" s="36">
        <f>SUM(D49:D50)</f>
        <v>100000</v>
      </c>
    </row>
    <row r="52" spans="1:4" ht="19.5" customHeight="1" thickBot="1">
      <c r="A52" s="213" t="s">
        <v>41</v>
      </c>
      <c r="B52" s="214"/>
      <c r="C52" s="214"/>
      <c r="D52" s="215"/>
    </row>
    <row r="53" spans="1:4" ht="19.5" customHeight="1" thickBot="1">
      <c r="A53" s="22" t="s">
        <v>40</v>
      </c>
      <c r="B53" s="23">
        <v>2219</v>
      </c>
      <c r="C53" s="23">
        <v>5171</v>
      </c>
      <c r="D53" s="41">
        <v>50000</v>
      </c>
    </row>
    <row r="54" spans="1:4" ht="19.5" customHeight="1" thickBot="1">
      <c r="A54" s="9" t="s">
        <v>37</v>
      </c>
      <c r="B54" s="15"/>
      <c r="C54" s="15"/>
      <c r="D54" s="36">
        <f>SUM(D53)</f>
        <v>50000</v>
      </c>
    </row>
    <row r="55" spans="1:4" ht="19.5" customHeight="1" thickBot="1">
      <c r="A55" s="213" t="s">
        <v>42</v>
      </c>
      <c r="B55" s="214"/>
      <c r="C55" s="214"/>
      <c r="D55" s="215"/>
    </row>
    <row r="56" spans="1:4" ht="19.5" customHeight="1" thickBot="1">
      <c r="A56" s="42" t="s">
        <v>43</v>
      </c>
      <c r="B56" s="19">
        <v>2341</v>
      </c>
      <c r="C56" s="19">
        <v>5169</v>
      </c>
      <c r="D56" s="43">
        <v>20000</v>
      </c>
    </row>
    <row r="57" spans="1:4" ht="19.5" customHeight="1" thickBot="1">
      <c r="A57" s="9" t="s">
        <v>37</v>
      </c>
      <c r="B57" s="15"/>
      <c r="C57" s="15"/>
      <c r="D57" s="36">
        <f>SUM(D56)</f>
        <v>20000</v>
      </c>
    </row>
    <row r="58" spans="1:4" ht="19.5" customHeight="1" thickBot="1">
      <c r="A58" s="213" t="s">
        <v>44</v>
      </c>
      <c r="B58" s="214"/>
      <c r="C58" s="214"/>
      <c r="D58" s="215"/>
    </row>
    <row r="59" spans="1:4" ht="19.5" customHeight="1" thickBot="1">
      <c r="A59" s="44" t="s">
        <v>45</v>
      </c>
      <c r="B59" s="45">
        <v>3111</v>
      </c>
      <c r="C59" s="45">
        <v>5213</v>
      </c>
      <c r="D59" s="46">
        <v>150000</v>
      </c>
    </row>
    <row r="60" spans="1:4" ht="19.5" customHeight="1" thickBot="1">
      <c r="A60" s="47"/>
      <c r="B60" s="48"/>
      <c r="C60" s="48"/>
      <c r="D60" s="49"/>
    </row>
    <row r="61" spans="1:4" ht="19.5" customHeight="1" thickBot="1">
      <c r="A61" s="50"/>
      <c r="B61" s="51"/>
      <c r="C61" s="51"/>
      <c r="D61" s="52">
        <f>D59</f>
        <v>150000</v>
      </c>
    </row>
    <row r="62" spans="1:4" ht="19.5" customHeight="1" thickBot="1">
      <c r="A62" s="53" t="s">
        <v>46</v>
      </c>
      <c r="B62" s="54"/>
      <c r="C62" s="54"/>
      <c r="D62" s="55"/>
    </row>
    <row r="63" spans="1:4" ht="19.5" customHeight="1" thickBot="1">
      <c r="A63" s="56" t="s">
        <v>47</v>
      </c>
      <c r="B63" s="33">
        <v>3113</v>
      </c>
      <c r="C63" s="33">
        <v>5213</v>
      </c>
      <c r="D63" s="57">
        <v>0</v>
      </c>
    </row>
    <row r="64" spans="1:4" ht="19.5" customHeight="1" thickBot="1">
      <c r="A64" s="9" t="s">
        <v>37</v>
      </c>
      <c r="B64" s="15"/>
      <c r="C64" s="15"/>
      <c r="D64" s="36">
        <f>SUM(D63)</f>
        <v>0</v>
      </c>
    </row>
    <row r="65" spans="1:4" ht="19.5" customHeight="1" thickBot="1">
      <c r="A65" s="213" t="s">
        <v>48</v>
      </c>
      <c r="B65" s="214"/>
      <c r="C65" s="214"/>
      <c r="D65" s="215"/>
    </row>
    <row r="66" spans="1:4" ht="19.5" customHeight="1">
      <c r="A66" s="22" t="s">
        <v>130</v>
      </c>
      <c r="B66" s="23">
        <v>3314</v>
      </c>
      <c r="C66" s="23">
        <v>5321</v>
      </c>
      <c r="D66" s="41">
        <v>2000</v>
      </c>
    </row>
    <row r="67" spans="1:4" ht="19.5" customHeight="1" thickBot="1">
      <c r="A67" s="58" t="s">
        <v>131</v>
      </c>
      <c r="B67" s="59">
        <v>3314</v>
      </c>
      <c r="C67" s="38">
        <v>5331</v>
      </c>
      <c r="D67" s="39">
        <v>2000</v>
      </c>
    </row>
    <row r="68" spans="1:4" ht="19.5" customHeight="1" thickBot="1">
      <c r="A68" s="9" t="s">
        <v>37</v>
      </c>
      <c r="B68" s="10"/>
      <c r="C68" s="10"/>
      <c r="D68" s="36">
        <f>SUM(D66:D67)</f>
        <v>4000</v>
      </c>
    </row>
    <row r="69" spans="1:4" ht="19.5" customHeight="1" thickBot="1">
      <c r="A69" s="213" t="s">
        <v>51</v>
      </c>
      <c r="B69" s="214"/>
      <c r="C69" s="214"/>
      <c r="D69" s="215"/>
    </row>
    <row r="70" spans="1:4" ht="19.5" customHeight="1" thickBot="1">
      <c r="A70" s="60" t="s">
        <v>43</v>
      </c>
      <c r="B70" s="61">
        <v>3341</v>
      </c>
      <c r="C70" s="62">
        <v>5169</v>
      </c>
      <c r="D70" s="63">
        <v>5000</v>
      </c>
    </row>
    <row r="71" spans="1:4" ht="19.5" customHeight="1" thickBot="1">
      <c r="A71" s="9" t="s">
        <v>37</v>
      </c>
      <c r="B71" s="40"/>
      <c r="C71" s="40"/>
      <c r="D71" s="36">
        <f>SUM(D70)</f>
        <v>5000</v>
      </c>
    </row>
    <row r="72" spans="1:4" ht="19.5" customHeight="1" thickBot="1">
      <c r="A72" s="213" t="s">
        <v>52</v>
      </c>
      <c r="B72" s="214"/>
      <c r="C72" s="214"/>
      <c r="D72" s="215"/>
    </row>
    <row r="73" spans="1:4" ht="19.5" customHeight="1">
      <c r="A73" s="64" t="s">
        <v>53</v>
      </c>
      <c r="B73" s="65">
        <v>3392</v>
      </c>
      <c r="C73" s="65">
        <v>5154</v>
      </c>
      <c r="D73" s="66">
        <v>30000</v>
      </c>
    </row>
    <row r="74" spans="1:4" ht="19.5" customHeight="1">
      <c r="A74" s="4" t="s">
        <v>43</v>
      </c>
      <c r="B74" s="5">
        <v>3392</v>
      </c>
      <c r="C74" s="5">
        <v>5169</v>
      </c>
      <c r="D74" s="67">
        <v>15000</v>
      </c>
    </row>
    <row r="75" spans="1:4" ht="19.5" customHeight="1">
      <c r="A75" s="4" t="s">
        <v>54</v>
      </c>
      <c r="B75" s="5">
        <v>3392</v>
      </c>
      <c r="C75" s="5">
        <v>5222</v>
      </c>
      <c r="D75" s="67">
        <v>20000</v>
      </c>
    </row>
    <row r="76" spans="1:4" ht="19.5" customHeight="1" thickBot="1">
      <c r="A76" s="37" t="s">
        <v>55</v>
      </c>
      <c r="B76" s="38">
        <v>3392</v>
      </c>
      <c r="C76" s="38">
        <v>5492</v>
      </c>
      <c r="D76" s="39">
        <v>10000</v>
      </c>
    </row>
    <row r="77" spans="1:4" ht="19.5" customHeight="1" thickBot="1">
      <c r="A77" s="14" t="s">
        <v>37</v>
      </c>
      <c r="B77" s="15"/>
      <c r="C77" s="15"/>
      <c r="D77" s="149">
        <f>SUM(D73:D76)</f>
        <v>75000</v>
      </c>
    </row>
    <row r="78" spans="1:4" ht="19.5" customHeight="1">
      <c r="A78" s="150" t="s">
        <v>56</v>
      </c>
      <c r="B78" s="151"/>
      <c r="C78" s="151"/>
      <c r="D78" s="152"/>
    </row>
    <row r="79" spans="1:4" ht="19.5" customHeight="1">
      <c r="A79" s="153" t="s">
        <v>43</v>
      </c>
      <c r="B79" s="148">
        <v>3399</v>
      </c>
      <c r="C79" s="148">
        <v>5169</v>
      </c>
      <c r="D79" s="154">
        <v>10000</v>
      </c>
    </row>
    <row r="80" spans="1:4" ht="19.5" customHeight="1">
      <c r="A80" s="137" t="s">
        <v>57</v>
      </c>
      <c r="B80" s="26">
        <v>3399</v>
      </c>
      <c r="C80" s="26">
        <v>5175</v>
      </c>
      <c r="D80" s="138">
        <v>5000</v>
      </c>
    </row>
    <row r="81" spans="1:4" ht="19.5" customHeight="1">
      <c r="A81" s="131" t="s">
        <v>58</v>
      </c>
      <c r="B81" s="5">
        <v>3399</v>
      </c>
      <c r="C81" s="5">
        <v>5194</v>
      </c>
      <c r="D81" s="132">
        <v>15000</v>
      </c>
    </row>
    <row r="82" spans="1:4" ht="19.5" customHeight="1" thickBot="1">
      <c r="A82" s="133" t="s">
        <v>55</v>
      </c>
      <c r="B82" s="8">
        <v>3399</v>
      </c>
      <c r="C82" s="8">
        <v>5492</v>
      </c>
      <c r="D82" s="134">
        <v>10000</v>
      </c>
    </row>
    <row r="83" spans="1:4" ht="19.5" customHeight="1" thickBot="1">
      <c r="A83" s="104" t="s">
        <v>37</v>
      </c>
      <c r="B83" s="147"/>
      <c r="C83" s="147"/>
      <c r="D83" s="172">
        <f>SUM(D79:D82)</f>
        <v>40000</v>
      </c>
    </row>
    <row r="84" spans="1:4" ht="19.5" customHeight="1" thickBot="1">
      <c r="A84" s="68"/>
      <c r="B84" s="69"/>
      <c r="C84" s="69"/>
      <c r="D84" s="70"/>
    </row>
    <row r="85" spans="1:4" ht="19.5" customHeight="1" thickBot="1">
      <c r="A85" s="191" t="s">
        <v>59</v>
      </c>
      <c r="B85" s="192"/>
      <c r="C85" s="192"/>
      <c r="D85" s="193"/>
    </row>
    <row r="86" spans="1:4" ht="19.5" customHeight="1">
      <c r="A86" s="199" t="s">
        <v>136</v>
      </c>
      <c r="B86" s="194">
        <v>3419</v>
      </c>
      <c r="C86" s="194">
        <v>5171</v>
      </c>
      <c r="D86" s="195">
        <v>500000</v>
      </c>
    </row>
    <row r="87" spans="1:4" ht="19.5" customHeight="1">
      <c r="A87" s="144" t="s">
        <v>60</v>
      </c>
      <c r="B87" s="121">
        <v>3419</v>
      </c>
      <c r="C87" s="121">
        <v>5151</v>
      </c>
      <c r="D87" s="145">
        <v>1000</v>
      </c>
    </row>
    <row r="88" spans="1:4" ht="19.5" customHeight="1" thickBot="1">
      <c r="A88" s="196" t="s">
        <v>54</v>
      </c>
      <c r="B88" s="197">
        <v>3419</v>
      </c>
      <c r="C88" s="197">
        <v>5222</v>
      </c>
      <c r="D88" s="198">
        <v>35000</v>
      </c>
    </row>
    <row r="89" spans="1:4" ht="19.5" customHeight="1" thickBot="1">
      <c r="A89" s="108" t="s">
        <v>37</v>
      </c>
      <c r="B89" s="120"/>
      <c r="C89" s="120"/>
      <c r="D89" s="113">
        <v>536000</v>
      </c>
    </row>
    <row r="90" spans="1:4" ht="19.5" customHeight="1" thickBot="1">
      <c r="A90" s="68"/>
      <c r="B90" s="69"/>
      <c r="C90" s="69"/>
      <c r="D90" s="70"/>
    </row>
    <row r="91" spans="1:4" ht="19.5" customHeight="1" thickBot="1">
      <c r="A91" s="160" t="s">
        <v>61</v>
      </c>
      <c r="B91" s="161"/>
      <c r="C91" s="161"/>
      <c r="D91" s="162"/>
    </row>
    <row r="92" spans="1:4" ht="19.5" customHeight="1">
      <c r="A92" s="156" t="s">
        <v>62</v>
      </c>
      <c r="B92" s="155">
        <v>3421</v>
      </c>
      <c r="C92" s="155">
        <v>5139</v>
      </c>
      <c r="D92" s="157">
        <v>5000</v>
      </c>
    </row>
    <row r="93" spans="1:4" ht="19.5" customHeight="1">
      <c r="A93" s="135" t="s">
        <v>43</v>
      </c>
      <c r="B93" s="119">
        <v>3421</v>
      </c>
      <c r="C93" s="119">
        <v>5169</v>
      </c>
      <c r="D93" s="136">
        <v>10000</v>
      </c>
    </row>
    <row r="94" spans="1:4" ht="19.5" customHeight="1">
      <c r="A94" s="135" t="s">
        <v>58</v>
      </c>
      <c r="B94" s="119">
        <v>3421</v>
      </c>
      <c r="C94" s="119">
        <v>5194</v>
      </c>
      <c r="D94" s="136">
        <v>20000</v>
      </c>
    </row>
    <row r="95" spans="1:4" ht="19.5" customHeight="1">
      <c r="A95" s="135" t="s">
        <v>40</v>
      </c>
      <c r="B95" s="119">
        <v>3421</v>
      </c>
      <c r="C95" s="119">
        <v>5171</v>
      </c>
      <c r="D95" s="136">
        <v>10000</v>
      </c>
    </row>
    <row r="96" spans="1:4" ht="19.5" customHeight="1">
      <c r="A96" s="135" t="s">
        <v>63</v>
      </c>
      <c r="B96" s="119">
        <v>3421</v>
      </c>
      <c r="C96" s="119">
        <v>5137</v>
      </c>
      <c r="D96" s="136">
        <v>50000</v>
      </c>
    </row>
    <row r="97" spans="1:4" ht="19.5" customHeight="1">
      <c r="A97" s="135" t="s">
        <v>57</v>
      </c>
      <c r="B97" s="119">
        <v>3421</v>
      </c>
      <c r="C97" s="119">
        <v>5175</v>
      </c>
      <c r="D97" s="136">
        <v>5000</v>
      </c>
    </row>
    <row r="98" spans="1:5" ht="19.5" customHeight="1" thickBot="1">
      <c r="A98" s="158" t="s">
        <v>37</v>
      </c>
      <c r="B98" s="146"/>
      <c r="C98" s="146"/>
      <c r="D98" s="159">
        <f>SUM(D92:D97)</f>
        <v>100000</v>
      </c>
      <c r="E98" s="71"/>
    </row>
    <row r="99" spans="1:4" ht="19.5" customHeight="1" thickBot="1">
      <c r="A99" s="163" t="s">
        <v>64</v>
      </c>
      <c r="B99" s="164"/>
      <c r="C99" s="164"/>
      <c r="D99" s="165"/>
    </row>
    <row r="100" spans="1:4" ht="19.5" customHeight="1">
      <c r="A100" s="25" t="s">
        <v>60</v>
      </c>
      <c r="B100" s="26">
        <v>3519</v>
      </c>
      <c r="C100" s="26">
        <v>5151</v>
      </c>
      <c r="D100" s="34">
        <v>1000</v>
      </c>
    </row>
    <row r="101" spans="1:4" ht="19.5" customHeight="1">
      <c r="A101" s="4" t="s">
        <v>65</v>
      </c>
      <c r="B101" s="5">
        <v>3519</v>
      </c>
      <c r="C101" s="5">
        <v>5153</v>
      </c>
      <c r="D101" s="67">
        <v>19000</v>
      </c>
    </row>
    <row r="102" spans="1:4" ht="19.5" customHeight="1">
      <c r="A102" s="7" t="s">
        <v>40</v>
      </c>
      <c r="B102" s="8">
        <v>3519</v>
      </c>
      <c r="C102" s="8">
        <v>5171</v>
      </c>
      <c r="D102" s="35">
        <v>50000</v>
      </c>
    </row>
    <row r="103" spans="1:4" ht="19.5" customHeight="1" thickBot="1">
      <c r="A103" s="37" t="s">
        <v>53</v>
      </c>
      <c r="B103" s="38">
        <v>3519</v>
      </c>
      <c r="C103" s="38">
        <v>5154</v>
      </c>
      <c r="D103" s="39">
        <v>10000</v>
      </c>
    </row>
    <row r="104" spans="1:4" ht="19.5" customHeight="1" thickBot="1">
      <c r="A104" s="9" t="s">
        <v>37</v>
      </c>
      <c r="B104" s="40"/>
      <c r="C104" s="40"/>
      <c r="D104" s="36">
        <f>SUM(D100:D103)</f>
        <v>80000</v>
      </c>
    </row>
    <row r="105" spans="1:4" ht="19.5" customHeight="1" thickBot="1">
      <c r="A105" s="166" t="s">
        <v>66</v>
      </c>
      <c r="B105" s="167"/>
      <c r="C105" s="167"/>
      <c r="D105" s="168"/>
    </row>
    <row r="106" spans="1:4" ht="19.5" customHeight="1">
      <c r="A106" s="25" t="s">
        <v>53</v>
      </c>
      <c r="B106" s="26">
        <v>3631</v>
      </c>
      <c r="C106" s="26">
        <v>5154</v>
      </c>
      <c r="D106" s="34">
        <v>45000</v>
      </c>
    </row>
    <row r="107" spans="1:4" ht="19.5" customHeight="1" thickBot="1">
      <c r="A107" s="37" t="s">
        <v>43</v>
      </c>
      <c r="B107" s="38">
        <v>3631</v>
      </c>
      <c r="C107" s="38">
        <v>5169</v>
      </c>
      <c r="D107" s="39">
        <v>800000</v>
      </c>
    </row>
    <row r="108" spans="1:4" ht="19.5" customHeight="1" thickBot="1">
      <c r="A108" s="9" t="s">
        <v>37</v>
      </c>
      <c r="B108" s="40"/>
      <c r="C108" s="40"/>
      <c r="D108" s="36">
        <f>SUM(D106:D107)</f>
        <v>845000</v>
      </c>
    </row>
    <row r="109" spans="1:4" ht="19.5" customHeight="1" thickBot="1">
      <c r="A109" s="53" t="s">
        <v>67</v>
      </c>
      <c r="B109" s="54"/>
      <c r="C109" s="54"/>
      <c r="D109" s="55"/>
    </row>
    <row r="110" spans="1:4" ht="19.5" customHeight="1">
      <c r="A110" s="64" t="s">
        <v>50</v>
      </c>
      <c r="B110" s="65">
        <v>3632</v>
      </c>
      <c r="C110" s="65">
        <v>5139</v>
      </c>
      <c r="D110" s="66">
        <v>5000</v>
      </c>
    </row>
    <row r="111" spans="1:4" ht="19.5" customHeight="1" thickBot="1">
      <c r="A111" s="37" t="s">
        <v>40</v>
      </c>
      <c r="B111" s="38">
        <v>3632</v>
      </c>
      <c r="C111" s="38">
        <v>5171</v>
      </c>
      <c r="D111" s="39">
        <v>45000</v>
      </c>
    </row>
    <row r="112" spans="1:4" ht="19.5" customHeight="1" thickBot="1">
      <c r="A112" s="9" t="s">
        <v>37</v>
      </c>
      <c r="B112" s="40"/>
      <c r="C112" s="40"/>
      <c r="D112" s="36">
        <f>SUM(D110:D111)</f>
        <v>50000</v>
      </c>
    </row>
    <row r="113" spans="1:4" ht="19.5" customHeight="1" thickBot="1">
      <c r="A113" s="53" t="s">
        <v>68</v>
      </c>
      <c r="B113" s="54"/>
      <c r="C113" s="54"/>
      <c r="D113" s="55"/>
    </row>
    <row r="114" spans="1:4" ht="19.5" customHeight="1" thickBot="1">
      <c r="A114" s="47" t="s">
        <v>69</v>
      </c>
      <c r="B114" s="122">
        <v>3639</v>
      </c>
      <c r="C114" s="122">
        <v>6349</v>
      </c>
      <c r="D114" s="72">
        <v>20000</v>
      </c>
    </row>
    <row r="115" spans="1:4" ht="19.5" customHeight="1" thickBot="1">
      <c r="A115" s="17" t="s">
        <v>70</v>
      </c>
      <c r="B115" s="18">
        <v>3639</v>
      </c>
      <c r="C115" s="18">
        <v>5329</v>
      </c>
      <c r="D115" s="43">
        <v>25000</v>
      </c>
    </row>
    <row r="116" spans="1:4" ht="19.5" customHeight="1" thickBot="1">
      <c r="A116" s="9" t="s">
        <v>37</v>
      </c>
      <c r="B116" s="10"/>
      <c r="C116" s="10"/>
      <c r="D116" s="36">
        <f>SUM(D115+D114)</f>
        <v>45000</v>
      </c>
    </row>
    <row r="117" spans="1:4" ht="19.5" customHeight="1" thickBot="1">
      <c r="A117" s="53" t="s">
        <v>71</v>
      </c>
      <c r="B117" s="54"/>
      <c r="C117" s="54"/>
      <c r="D117" s="55"/>
    </row>
    <row r="118" spans="1:4" ht="19.5" customHeight="1" thickBot="1">
      <c r="A118" s="47" t="s">
        <v>132</v>
      </c>
      <c r="B118" s="122">
        <v>3722</v>
      </c>
      <c r="C118" s="122">
        <v>5329</v>
      </c>
      <c r="D118" s="72">
        <v>10000</v>
      </c>
    </row>
    <row r="119" spans="1:4" ht="19.5" customHeight="1" thickBot="1">
      <c r="A119" s="17" t="s">
        <v>43</v>
      </c>
      <c r="B119" s="18">
        <v>3722</v>
      </c>
      <c r="C119" s="18">
        <v>5169</v>
      </c>
      <c r="D119" s="43">
        <v>300000</v>
      </c>
    </row>
    <row r="120" spans="1:4" ht="19.5" customHeight="1" thickBot="1">
      <c r="A120" s="9" t="s">
        <v>37</v>
      </c>
      <c r="B120" s="10"/>
      <c r="C120" s="10"/>
      <c r="D120" s="36">
        <v>310000</v>
      </c>
    </row>
    <row r="121" spans="1:4" ht="19.5" customHeight="1" thickBot="1">
      <c r="A121" s="110"/>
      <c r="B121" s="111"/>
      <c r="C121" s="111"/>
      <c r="D121" s="112"/>
    </row>
    <row r="122" spans="1:4" ht="19.5" customHeight="1" thickBot="1">
      <c r="A122" s="169" t="s">
        <v>72</v>
      </c>
      <c r="B122" s="170"/>
      <c r="C122" s="170"/>
      <c r="D122" s="171"/>
    </row>
    <row r="123" spans="1:4" ht="19.5" customHeight="1">
      <c r="A123" s="114" t="s">
        <v>43</v>
      </c>
      <c r="B123" s="115">
        <v>3726</v>
      </c>
      <c r="C123" s="115">
        <v>5169</v>
      </c>
      <c r="D123" s="116">
        <v>150000</v>
      </c>
    </row>
    <row r="124" spans="1:4" ht="19.5" customHeight="1" thickBot="1">
      <c r="A124" s="108" t="s">
        <v>37</v>
      </c>
      <c r="B124" s="109"/>
      <c r="C124" s="109"/>
      <c r="D124" s="113">
        <v>150000</v>
      </c>
    </row>
    <row r="125" spans="1:4" ht="19.5" customHeight="1" thickBot="1">
      <c r="A125" s="126" t="s">
        <v>73</v>
      </c>
      <c r="B125" s="127"/>
      <c r="C125" s="127"/>
      <c r="D125" s="128"/>
    </row>
    <row r="126" spans="1:4" ht="19.5" customHeight="1">
      <c r="A126" s="129" t="s">
        <v>74</v>
      </c>
      <c r="B126" s="65">
        <v>3745</v>
      </c>
      <c r="C126" s="65">
        <v>5011</v>
      </c>
      <c r="D126" s="130">
        <v>400000</v>
      </c>
    </row>
    <row r="127" spans="1:4" ht="19.5" customHeight="1">
      <c r="A127" s="131" t="s">
        <v>75</v>
      </c>
      <c r="B127" s="5">
        <v>3745</v>
      </c>
      <c r="C127" s="5">
        <v>5031</v>
      </c>
      <c r="D127" s="132">
        <v>100000</v>
      </c>
    </row>
    <row r="128" spans="1:4" ht="19.5" customHeight="1">
      <c r="A128" s="133" t="s">
        <v>76</v>
      </c>
      <c r="B128" s="8">
        <v>3745</v>
      </c>
      <c r="C128" s="8">
        <v>5032</v>
      </c>
      <c r="D128" s="134">
        <v>50000</v>
      </c>
    </row>
    <row r="129" spans="1:4" ht="19.5" customHeight="1">
      <c r="A129" s="135" t="s">
        <v>50</v>
      </c>
      <c r="B129" s="119">
        <v>3745</v>
      </c>
      <c r="C129" s="119">
        <v>5139</v>
      </c>
      <c r="D129" s="136">
        <v>50000</v>
      </c>
    </row>
    <row r="130" spans="1:4" ht="19.5" customHeight="1">
      <c r="A130" s="137" t="s">
        <v>77</v>
      </c>
      <c r="B130" s="26">
        <v>3745</v>
      </c>
      <c r="C130" s="26">
        <v>5134</v>
      </c>
      <c r="D130" s="138">
        <v>10000</v>
      </c>
    </row>
    <row r="131" spans="1:4" ht="19.5" customHeight="1">
      <c r="A131" s="131" t="s">
        <v>78</v>
      </c>
      <c r="B131" s="5">
        <v>3745</v>
      </c>
      <c r="C131" s="5">
        <v>5156</v>
      </c>
      <c r="D131" s="132">
        <v>50000</v>
      </c>
    </row>
    <row r="132" spans="1:4" ht="19.5" customHeight="1">
      <c r="A132" s="133" t="s">
        <v>79</v>
      </c>
      <c r="B132" s="8">
        <v>3745</v>
      </c>
      <c r="C132" s="8">
        <v>5137</v>
      </c>
      <c r="D132" s="134">
        <v>50000</v>
      </c>
    </row>
    <row r="133" spans="1:4" ht="19.5" customHeight="1">
      <c r="A133" s="133" t="s">
        <v>80</v>
      </c>
      <c r="B133" s="8">
        <v>3745</v>
      </c>
      <c r="C133" s="8">
        <v>5167</v>
      </c>
      <c r="D133" s="134">
        <v>10000</v>
      </c>
    </row>
    <row r="134" spans="1:4" ht="19.5" customHeight="1" thickBot="1">
      <c r="A134" s="139" t="s">
        <v>43</v>
      </c>
      <c r="B134" s="38">
        <v>3745</v>
      </c>
      <c r="C134" s="38">
        <v>5169</v>
      </c>
      <c r="D134" s="140">
        <v>100000</v>
      </c>
    </row>
    <row r="135" spans="1:4" ht="19.5" customHeight="1" thickBot="1">
      <c r="A135" s="141" t="s">
        <v>37</v>
      </c>
      <c r="B135" s="142"/>
      <c r="C135" s="142"/>
      <c r="D135" s="143">
        <f>SUM(D126:D134)</f>
        <v>820000</v>
      </c>
    </row>
    <row r="136" spans="1:4" ht="19.5" customHeight="1" thickBot="1">
      <c r="A136" s="123" t="s">
        <v>81</v>
      </c>
      <c r="B136" s="124"/>
      <c r="C136" s="124"/>
      <c r="D136" s="125"/>
    </row>
    <row r="137" spans="1:4" ht="19.5" customHeight="1">
      <c r="A137" s="4" t="s">
        <v>53</v>
      </c>
      <c r="B137" s="5">
        <v>4359</v>
      </c>
      <c r="C137" s="5">
        <v>5154</v>
      </c>
      <c r="D137" s="67">
        <v>50000</v>
      </c>
    </row>
    <row r="138" spans="1:4" ht="19.5" customHeight="1" thickBot="1">
      <c r="A138" s="37" t="s">
        <v>43</v>
      </c>
      <c r="B138" s="38">
        <v>4359</v>
      </c>
      <c r="C138" s="38">
        <v>5169</v>
      </c>
      <c r="D138" s="39">
        <v>5000</v>
      </c>
    </row>
    <row r="139" spans="1:4" ht="19.5" customHeight="1" thickBot="1">
      <c r="A139" s="9" t="s">
        <v>37</v>
      </c>
      <c r="B139" s="10"/>
      <c r="C139" s="10"/>
      <c r="D139" s="36">
        <f>SUM(D137:D138)</f>
        <v>55000</v>
      </c>
    </row>
    <row r="140" spans="1:4" ht="19.5" customHeight="1" thickBot="1">
      <c r="A140" s="53" t="s">
        <v>82</v>
      </c>
      <c r="B140" s="54"/>
      <c r="C140" s="54"/>
      <c r="D140" s="55"/>
    </row>
    <row r="141" spans="1:4" ht="19.5" customHeight="1" thickBot="1">
      <c r="A141" s="22" t="s">
        <v>83</v>
      </c>
      <c r="B141" s="23">
        <v>6112</v>
      </c>
      <c r="C141" s="23">
        <v>5023</v>
      </c>
      <c r="D141" s="41">
        <v>300000</v>
      </c>
    </row>
    <row r="142" spans="1:4" ht="19.5" customHeight="1" thickBot="1">
      <c r="A142" s="74" t="s">
        <v>84</v>
      </c>
      <c r="B142" s="23">
        <v>6112</v>
      </c>
      <c r="C142" s="23">
        <v>5032</v>
      </c>
      <c r="D142" s="41">
        <v>50000</v>
      </c>
    </row>
    <row r="143" spans="1:4" ht="18.75" customHeight="1" thickBot="1">
      <c r="A143" s="9" t="s">
        <v>37</v>
      </c>
      <c r="B143" s="73"/>
      <c r="C143" s="73"/>
      <c r="D143" s="36">
        <f>SUM(D141+D142)</f>
        <v>350000</v>
      </c>
    </row>
    <row r="144" spans="1:4" ht="18.75" customHeight="1" thickBot="1">
      <c r="A144" s="53" t="s">
        <v>85</v>
      </c>
      <c r="B144" s="54"/>
      <c r="C144" s="54"/>
      <c r="D144" s="55"/>
    </row>
    <row r="145" spans="1:4" ht="18.75" customHeight="1">
      <c r="A145" s="64" t="s">
        <v>74</v>
      </c>
      <c r="B145" s="65">
        <v>6171</v>
      </c>
      <c r="C145" s="65">
        <v>5011</v>
      </c>
      <c r="D145" s="66">
        <v>400000</v>
      </c>
    </row>
    <row r="146" spans="1:4" ht="18.75" customHeight="1">
      <c r="A146" s="25" t="s">
        <v>86</v>
      </c>
      <c r="B146" s="26">
        <v>6171</v>
      </c>
      <c r="C146" s="26">
        <v>5021</v>
      </c>
      <c r="D146" s="34">
        <v>60000</v>
      </c>
    </row>
    <row r="147" spans="1:4" ht="18.75" customHeight="1">
      <c r="A147" s="4" t="s">
        <v>75</v>
      </c>
      <c r="B147" s="5">
        <v>6171</v>
      </c>
      <c r="C147" s="5">
        <v>5031</v>
      </c>
      <c r="D147" s="67">
        <v>100000</v>
      </c>
    </row>
    <row r="148" spans="1:4" ht="18.75" customHeight="1">
      <c r="A148" s="4" t="s">
        <v>76</v>
      </c>
      <c r="B148" s="5">
        <v>6171</v>
      </c>
      <c r="C148" s="5">
        <v>5032</v>
      </c>
      <c r="D148" s="67">
        <v>50000</v>
      </c>
    </row>
    <row r="149" spans="1:4" ht="18.75" customHeight="1">
      <c r="A149" s="4" t="s">
        <v>87</v>
      </c>
      <c r="B149" s="5">
        <v>6171</v>
      </c>
      <c r="C149" s="5">
        <v>5038</v>
      </c>
      <c r="D149" s="67">
        <v>5000</v>
      </c>
    </row>
    <row r="150" spans="1:4" ht="18.75" customHeight="1">
      <c r="A150" s="4" t="s">
        <v>49</v>
      </c>
      <c r="B150" s="5">
        <v>6171</v>
      </c>
      <c r="C150" s="5">
        <v>5136</v>
      </c>
      <c r="D150" s="67">
        <v>10000</v>
      </c>
    </row>
    <row r="151" spans="1:4" ht="18.75" customHeight="1">
      <c r="A151" s="4" t="s">
        <v>63</v>
      </c>
      <c r="B151" s="5">
        <v>6171</v>
      </c>
      <c r="C151" s="5">
        <v>5137</v>
      </c>
      <c r="D151" s="67">
        <v>40000</v>
      </c>
    </row>
    <row r="152" spans="1:4" ht="18.75" customHeight="1">
      <c r="A152" s="4" t="s">
        <v>62</v>
      </c>
      <c r="B152" s="5">
        <v>6171</v>
      </c>
      <c r="C152" s="5">
        <v>5139</v>
      </c>
      <c r="D152" s="67">
        <v>50000</v>
      </c>
    </row>
    <row r="153" spans="1:4" ht="18.75" customHeight="1">
      <c r="A153" s="4" t="s">
        <v>60</v>
      </c>
      <c r="B153" s="5">
        <v>6171</v>
      </c>
      <c r="C153" s="5">
        <v>5151</v>
      </c>
      <c r="D153" s="67">
        <v>10000</v>
      </c>
    </row>
    <row r="154" spans="1:4" ht="18.75" customHeight="1">
      <c r="A154" s="4" t="s">
        <v>65</v>
      </c>
      <c r="B154" s="5">
        <v>6171</v>
      </c>
      <c r="C154" s="5">
        <v>5153</v>
      </c>
      <c r="D154" s="67">
        <v>40000</v>
      </c>
    </row>
    <row r="155" spans="1:4" ht="18.75" customHeight="1">
      <c r="A155" s="4" t="s">
        <v>53</v>
      </c>
      <c r="B155" s="5">
        <v>6171</v>
      </c>
      <c r="C155" s="5">
        <v>5154</v>
      </c>
      <c r="D155" s="67">
        <v>34000</v>
      </c>
    </row>
    <row r="156" spans="1:4" ht="18.75" customHeight="1">
      <c r="A156" s="4" t="s">
        <v>88</v>
      </c>
      <c r="B156" s="5">
        <v>6171</v>
      </c>
      <c r="C156" s="5">
        <v>5161</v>
      </c>
      <c r="D156" s="67">
        <v>5000</v>
      </c>
    </row>
    <row r="157" spans="1:4" ht="18.75" customHeight="1">
      <c r="A157" s="4" t="s">
        <v>89</v>
      </c>
      <c r="B157" s="5">
        <v>6171</v>
      </c>
      <c r="C157" s="5">
        <v>5162</v>
      </c>
      <c r="D157" s="67">
        <v>20000</v>
      </c>
    </row>
    <row r="158" spans="1:4" ht="18.75" customHeight="1">
      <c r="A158" s="4" t="s">
        <v>90</v>
      </c>
      <c r="B158" s="5">
        <v>6171</v>
      </c>
      <c r="C158" s="5">
        <v>5167</v>
      </c>
      <c r="D158" s="67">
        <v>20000</v>
      </c>
    </row>
    <row r="159" spans="1:4" ht="18.75" customHeight="1">
      <c r="A159" s="4" t="s">
        <v>43</v>
      </c>
      <c r="B159" s="5">
        <v>6171</v>
      </c>
      <c r="C159" s="5">
        <v>5169</v>
      </c>
      <c r="D159" s="67">
        <v>170000</v>
      </c>
    </row>
    <row r="160" spans="1:4" ht="18.75" customHeight="1">
      <c r="A160" s="7" t="s">
        <v>40</v>
      </c>
      <c r="B160" s="5">
        <v>6171</v>
      </c>
      <c r="C160" s="8">
        <v>5171</v>
      </c>
      <c r="D160" s="35">
        <v>20000</v>
      </c>
    </row>
    <row r="161" spans="1:4" ht="18.75" customHeight="1">
      <c r="A161" s="7" t="s">
        <v>57</v>
      </c>
      <c r="B161" s="5">
        <v>6171</v>
      </c>
      <c r="C161" s="8">
        <v>5175</v>
      </c>
      <c r="D161" s="35">
        <v>26000</v>
      </c>
    </row>
    <row r="162" spans="1:4" ht="18.75" customHeight="1" thickBot="1">
      <c r="A162" s="37" t="s">
        <v>91</v>
      </c>
      <c r="B162" s="33">
        <v>6171</v>
      </c>
      <c r="C162" s="33">
        <v>5321</v>
      </c>
      <c r="D162" s="57">
        <v>15000</v>
      </c>
    </row>
    <row r="163" spans="1:4" ht="18.75" customHeight="1" thickBot="1">
      <c r="A163" s="9" t="s">
        <v>37</v>
      </c>
      <c r="B163" s="10"/>
      <c r="C163" s="10"/>
      <c r="D163" s="36">
        <f>SUM(D145:D162)</f>
        <v>1075000</v>
      </c>
    </row>
    <row r="164" spans="1:4" ht="18.75" customHeight="1" thickBot="1">
      <c r="A164" s="53" t="s">
        <v>92</v>
      </c>
      <c r="B164" s="54"/>
      <c r="C164" s="54"/>
      <c r="D164" s="55"/>
    </row>
    <row r="165" spans="1:4" ht="18.75" customHeight="1" thickBot="1">
      <c r="A165" s="7" t="s">
        <v>93</v>
      </c>
      <c r="B165" s="8">
        <v>6310</v>
      </c>
      <c r="C165" s="8">
        <v>5163</v>
      </c>
      <c r="D165" s="35">
        <v>20000</v>
      </c>
    </row>
    <row r="166" spans="1:4" ht="18.75" customHeight="1" thickBot="1">
      <c r="A166" s="12" t="s">
        <v>37</v>
      </c>
      <c r="B166" s="182"/>
      <c r="C166" s="182"/>
      <c r="D166" s="183">
        <f>SUM(D165:D165)</f>
        <v>20000</v>
      </c>
    </row>
    <row r="167" spans="1:4" ht="18.75" customHeight="1" thickBot="1">
      <c r="A167" s="187" t="s">
        <v>94</v>
      </c>
      <c r="B167" s="188"/>
      <c r="C167" s="189"/>
      <c r="D167" s="190">
        <f>SUM(D47+D51+D54+D57+D61+D64+D68+D71+D77+D83+D89+D98+D104+D108+D112+D116+D120+D124+D135+D139+D143+D163+D166)</f>
        <v>5100000</v>
      </c>
    </row>
    <row r="168" spans="1:4" ht="18.75" customHeight="1" thickBot="1">
      <c r="A168" s="184" t="s">
        <v>95</v>
      </c>
      <c r="B168" s="185"/>
      <c r="C168" s="185"/>
      <c r="D168" s="186"/>
    </row>
    <row r="169" spans="1:4" ht="18.75" customHeight="1" thickBot="1">
      <c r="A169" s="53" t="s">
        <v>41</v>
      </c>
      <c r="B169" s="54"/>
      <c r="C169" s="54"/>
      <c r="D169" s="55"/>
    </row>
    <row r="170" spans="1:4" ht="18.75" customHeight="1" thickBot="1">
      <c r="A170" s="17" t="s">
        <v>96</v>
      </c>
      <c r="B170" s="18">
        <v>2219</v>
      </c>
      <c r="C170" s="18">
        <v>6121</v>
      </c>
      <c r="D170" s="76">
        <v>400000</v>
      </c>
    </row>
    <row r="171" spans="1:4" ht="18.75" customHeight="1" thickBot="1">
      <c r="A171" s="77"/>
      <c r="B171" s="18"/>
      <c r="C171" s="18"/>
      <c r="D171" s="76"/>
    </row>
    <row r="172" spans="1:4" ht="18.75" customHeight="1" thickBot="1">
      <c r="A172" s="77" t="s">
        <v>73</v>
      </c>
      <c r="B172" s="18"/>
      <c r="C172" s="18"/>
      <c r="D172" s="76"/>
    </row>
    <row r="173" spans="1:4" ht="18.75" customHeight="1" thickBot="1">
      <c r="A173" s="22" t="s">
        <v>97</v>
      </c>
      <c r="B173" s="23">
        <v>3745</v>
      </c>
      <c r="C173" s="23">
        <v>6123</v>
      </c>
      <c r="D173" s="78">
        <v>500000</v>
      </c>
    </row>
    <row r="174" spans="1:4" ht="18.75" customHeight="1" thickBot="1">
      <c r="A174" s="174" t="s">
        <v>68</v>
      </c>
      <c r="B174" s="175"/>
      <c r="C174" s="175"/>
      <c r="D174" s="176"/>
    </row>
    <row r="175" spans="1:4" ht="18.75" customHeight="1" thickBot="1">
      <c r="A175" s="56" t="s">
        <v>98</v>
      </c>
      <c r="B175" s="33">
        <v>3639</v>
      </c>
      <c r="C175" s="33">
        <v>6130</v>
      </c>
      <c r="D175" s="173">
        <v>200000</v>
      </c>
    </row>
    <row r="176" spans="1:4" ht="18.75" customHeight="1" thickBot="1">
      <c r="A176" s="9" t="s">
        <v>99</v>
      </c>
      <c r="B176" s="79"/>
      <c r="C176" s="80"/>
      <c r="D176" s="81">
        <f>SUM(D170+D175+D173)</f>
        <v>1100000</v>
      </c>
    </row>
    <row r="177" ht="18.75" customHeight="1" thickBot="1"/>
    <row r="178" spans="1:4" ht="18.75" customHeight="1" thickBot="1">
      <c r="A178" s="82" t="s">
        <v>100</v>
      </c>
      <c r="B178" s="83"/>
      <c r="C178" s="83"/>
      <c r="D178" s="84">
        <f>SUM(D176+D167)</f>
        <v>6200000</v>
      </c>
    </row>
    <row r="179" spans="1:4" ht="18.75" customHeight="1" thickBot="1">
      <c r="A179" s="85"/>
      <c r="B179" s="86"/>
      <c r="C179" s="86"/>
      <c r="D179" s="87"/>
    </row>
    <row r="180" spans="1:3" ht="18.75" customHeight="1" thickBot="1">
      <c r="A180" s="88" t="s">
        <v>101</v>
      </c>
      <c r="B180" s="88"/>
      <c r="C180" s="31"/>
    </row>
    <row r="181" spans="1:3" ht="18.75" customHeight="1" thickBot="1">
      <c r="A181" s="24" t="s">
        <v>102</v>
      </c>
      <c r="B181" s="89">
        <v>6100000</v>
      </c>
      <c r="C181" s="31"/>
    </row>
    <row r="182" spans="1:4" ht="18.75" customHeight="1">
      <c r="A182" s="90" t="s">
        <v>103</v>
      </c>
      <c r="B182" s="91"/>
      <c r="C182" s="31"/>
      <c r="D182" s="70"/>
    </row>
    <row r="183" spans="1:4" ht="18.75" customHeight="1">
      <c r="A183" s="4" t="s">
        <v>0</v>
      </c>
      <c r="B183" s="92">
        <f>D21</f>
        <v>5078400</v>
      </c>
      <c r="C183" s="31"/>
      <c r="D183" s="70"/>
    </row>
    <row r="184" spans="1:3" ht="18.75" customHeight="1">
      <c r="A184" s="4" t="s">
        <v>15</v>
      </c>
      <c r="B184" s="92">
        <f>D31</f>
        <v>1039000</v>
      </c>
      <c r="C184" s="31"/>
    </row>
    <row r="185" spans="1:3" ht="18.75" customHeight="1">
      <c r="A185" s="4" t="s">
        <v>104</v>
      </c>
      <c r="B185" s="92"/>
      <c r="C185" s="31"/>
    </row>
    <row r="186" spans="1:3" ht="18.75" customHeight="1" thickBot="1">
      <c r="A186" s="37" t="s">
        <v>105</v>
      </c>
      <c r="B186" s="93">
        <v>82600</v>
      </c>
      <c r="C186" s="31"/>
    </row>
    <row r="187" spans="1:4" ht="18.75" customHeight="1" thickBot="1">
      <c r="A187" s="94"/>
      <c r="B187" s="95"/>
      <c r="C187" s="31"/>
      <c r="D187" s="70"/>
    </row>
    <row r="188" spans="1:4" ht="18.75" customHeight="1" thickBot="1">
      <c r="A188" s="75" t="s">
        <v>106</v>
      </c>
      <c r="B188" s="89">
        <f>SUM(B189:B193)</f>
        <v>6200000</v>
      </c>
      <c r="C188" s="31"/>
      <c r="D188" s="70"/>
    </row>
    <row r="189" spans="1:4" ht="18.75" customHeight="1">
      <c r="A189" s="90" t="s">
        <v>107</v>
      </c>
      <c r="B189" s="96"/>
      <c r="C189" s="31"/>
      <c r="D189" s="31"/>
    </row>
    <row r="190" spans="1:4" ht="18.75" customHeight="1">
      <c r="A190" s="4" t="s">
        <v>108</v>
      </c>
      <c r="B190" s="92">
        <f>D167</f>
        <v>5100000</v>
      </c>
      <c r="C190" s="31"/>
      <c r="D190" s="31"/>
    </row>
    <row r="191" spans="1:4" ht="18.75" customHeight="1">
      <c r="A191" s="4" t="s">
        <v>109</v>
      </c>
      <c r="B191" s="92">
        <f>D176</f>
        <v>1100000</v>
      </c>
      <c r="C191" s="31"/>
      <c r="D191" s="31"/>
    </row>
    <row r="192" spans="1:4" ht="18.75" customHeight="1">
      <c r="A192" s="4" t="s">
        <v>110</v>
      </c>
      <c r="B192" s="97"/>
      <c r="C192" s="31"/>
      <c r="D192" s="31"/>
    </row>
    <row r="193" spans="1:3" ht="18.75" customHeight="1" thickBot="1">
      <c r="A193" s="37" t="s">
        <v>111</v>
      </c>
      <c r="B193" s="98"/>
      <c r="C193" s="31"/>
    </row>
    <row r="194" spans="1:3" ht="18.75" customHeight="1" thickBot="1">
      <c r="A194" s="99" t="s">
        <v>112</v>
      </c>
      <c r="B194" s="31"/>
      <c r="C194" s="31"/>
    </row>
    <row r="195" spans="1:3" ht="19.5" customHeight="1" thickBot="1">
      <c r="A195" s="24" t="s">
        <v>113</v>
      </c>
      <c r="B195" s="177">
        <f>SUM(B197:B199)</f>
        <v>0</v>
      </c>
      <c r="C195" s="31"/>
    </row>
    <row r="196" spans="1:4" ht="19.5" customHeight="1">
      <c r="A196" s="90" t="s">
        <v>114</v>
      </c>
      <c r="B196" s="91"/>
      <c r="C196" s="31"/>
      <c r="D196" s="31"/>
    </row>
    <row r="197" spans="1:4" ht="19.5" customHeight="1">
      <c r="A197" s="4" t="s">
        <v>115</v>
      </c>
      <c r="B197" s="178">
        <v>0</v>
      </c>
      <c r="C197" s="31"/>
      <c r="D197" s="31"/>
    </row>
    <row r="198" spans="1:4" ht="19.5" customHeight="1">
      <c r="A198" s="4" t="s">
        <v>116</v>
      </c>
      <c r="B198" s="178">
        <v>0</v>
      </c>
      <c r="C198" s="31"/>
      <c r="D198" s="31"/>
    </row>
    <row r="199" spans="1:4" ht="19.5" customHeight="1" thickBot="1">
      <c r="A199" s="37" t="s">
        <v>117</v>
      </c>
      <c r="B199" s="179">
        <f>D39</f>
        <v>0</v>
      </c>
      <c r="C199" s="31"/>
      <c r="D199" s="31"/>
    </row>
    <row r="200" spans="1:4" ht="19.5" customHeight="1" thickBot="1">
      <c r="A200" s="99"/>
      <c r="B200" s="31"/>
      <c r="C200" s="180"/>
      <c r="D200" s="31"/>
    </row>
    <row r="201" spans="1:4" ht="19.5" customHeight="1" thickBot="1">
      <c r="A201" s="24" t="s">
        <v>118</v>
      </c>
      <c r="B201" s="177"/>
      <c r="C201" s="180"/>
      <c r="D201" s="100"/>
    </row>
    <row r="202" spans="1:4" ht="19.5" customHeight="1">
      <c r="A202" s="90" t="s">
        <v>114</v>
      </c>
      <c r="B202" s="181"/>
      <c r="C202" s="180"/>
      <c r="D202" s="31"/>
    </row>
    <row r="203" spans="1:4" ht="19.5" customHeight="1">
      <c r="A203" s="4" t="s">
        <v>119</v>
      </c>
      <c r="B203" s="178">
        <v>0</v>
      </c>
      <c r="C203" s="180"/>
      <c r="D203" s="31"/>
    </row>
    <row r="204" spans="1:4" ht="19.5" customHeight="1">
      <c r="A204" s="4" t="s">
        <v>120</v>
      </c>
      <c r="B204" s="178"/>
      <c r="C204" s="31"/>
      <c r="D204" s="31"/>
    </row>
    <row r="205" spans="1:4" ht="19.5" customHeight="1" thickBot="1">
      <c r="A205" s="101" t="s">
        <v>121</v>
      </c>
      <c r="B205" s="179">
        <f>B201+B195</f>
        <v>0</v>
      </c>
      <c r="C205" s="31"/>
      <c r="D205" s="31"/>
    </row>
    <row r="206" spans="1:4" ht="19.5" customHeight="1">
      <c r="A206" s="31"/>
      <c r="B206" s="31"/>
      <c r="C206" s="31"/>
      <c r="D206" s="31"/>
    </row>
    <row r="207" spans="1:4" ht="19.5" customHeight="1">
      <c r="A207" s="31" t="s">
        <v>138</v>
      </c>
      <c r="B207" s="180"/>
      <c r="C207" s="180"/>
      <c r="D207" s="31"/>
    </row>
    <row r="208" spans="1:3" ht="15.75">
      <c r="A208" s="31" t="s">
        <v>139</v>
      </c>
      <c r="B208" s="180"/>
      <c r="C208" s="180"/>
    </row>
    <row r="209" spans="1:3" ht="19.5" customHeight="1">
      <c r="A209" s="31" t="s">
        <v>134</v>
      </c>
      <c r="B209" s="180"/>
      <c r="C209" s="180"/>
    </row>
    <row r="210" spans="1:3" ht="19.5" customHeight="1">
      <c r="A210" s="31"/>
      <c r="B210" s="180"/>
      <c r="C210" s="180"/>
    </row>
    <row r="211" spans="1:3" ht="19.5" customHeight="1">
      <c r="A211" s="31" t="s">
        <v>133</v>
      </c>
      <c r="B211" s="31"/>
      <c r="C211" s="180"/>
    </row>
    <row r="212" spans="1:4" ht="19.5" customHeight="1">
      <c r="A212" s="31"/>
      <c r="B212" s="31"/>
      <c r="C212" s="180"/>
      <c r="D212" s="31"/>
    </row>
    <row r="213" spans="1:4" ht="19.5" customHeight="1">
      <c r="A213" s="102"/>
      <c r="B213" s="31" t="s">
        <v>122</v>
      </c>
      <c r="C213" s="180"/>
      <c r="D213" s="31"/>
    </row>
    <row r="214" spans="1:3" ht="19.5" customHeight="1">
      <c r="A214" s="180"/>
      <c r="B214" s="31" t="s">
        <v>123</v>
      </c>
      <c r="C214" s="180"/>
    </row>
    <row r="215" spans="1:3" ht="19.5" customHeight="1">
      <c r="A215" s="180"/>
      <c r="B215" s="103"/>
      <c r="C215" s="31"/>
    </row>
    <row r="216" spans="1:3" ht="19.5" customHeight="1">
      <c r="A216" s="180"/>
      <c r="B216" s="103"/>
      <c r="C216" s="180"/>
    </row>
    <row r="217" spans="1:3" ht="19.5" customHeight="1">
      <c r="A217" s="31" t="s">
        <v>140</v>
      </c>
      <c r="B217" s="180"/>
      <c r="C217" s="180"/>
    </row>
    <row r="218" spans="1:3" ht="19.5" customHeight="1">
      <c r="A218" s="31" t="s">
        <v>141</v>
      </c>
      <c r="B218" s="180"/>
      <c r="C218" s="180"/>
    </row>
    <row r="219" spans="1:3" ht="19.5" customHeight="1">
      <c r="A219" s="180"/>
      <c r="B219" s="180"/>
      <c r="C219" s="180"/>
    </row>
    <row r="220" spans="1:3" ht="19.5" customHeight="1">
      <c r="A220" s="31" t="s">
        <v>142</v>
      </c>
      <c r="B220" s="180"/>
      <c r="C220" s="180"/>
    </row>
    <row r="221" spans="1:3" ht="15.75">
      <c r="A221" s="31" t="s">
        <v>143</v>
      </c>
      <c r="B221" s="180"/>
      <c r="C221" s="180"/>
    </row>
    <row r="222" spans="1:3" ht="15">
      <c r="A222" s="180"/>
      <c r="B222" s="180"/>
      <c r="C222" s="180"/>
    </row>
  </sheetData>
  <sheetProtection selectLockedCells="1" selectUnlockedCells="1"/>
  <mergeCells count="14">
    <mergeCell ref="A69:D69"/>
    <mergeCell ref="A72:D72"/>
    <mergeCell ref="A42:D42"/>
    <mergeCell ref="A44:D44"/>
    <mergeCell ref="A48:D48"/>
    <mergeCell ref="A52:D52"/>
    <mergeCell ref="A55:D55"/>
    <mergeCell ref="A58:D58"/>
    <mergeCell ref="A3:D4"/>
    <mergeCell ref="A5:D5"/>
    <mergeCell ref="B33:D33"/>
    <mergeCell ref="B38:D38"/>
    <mergeCell ref="B40:D40"/>
    <mergeCell ref="A65:D65"/>
  </mergeCells>
  <printOptions/>
  <pageMargins left="0.25" right="0.25" top="0.75" bottom="0.75" header="0.3" footer="0.3"/>
  <pageSetup horizontalDpi="300" verticalDpi="300" orientation="portrait" paperSize="9" scale="92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Vysoké Chvojno</dc:creator>
  <cp:keywords/>
  <dc:description/>
  <cp:lastModifiedBy>Obec Vysoké Chvojno</cp:lastModifiedBy>
  <cp:lastPrinted>2018-05-04T06:58:29Z</cp:lastPrinted>
  <dcterms:created xsi:type="dcterms:W3CDTF">2016-12-01T15:48:56Z</dcterms:created>
  <dcterms:modified xsi:type="dcterms:W3CDTF">2019-02-25T11:35:34Z</dcterms:modified>
  <cp:category/>
  <cp:version/>
  <cp:contentType/>
  <cp:contentStatus/>
</cp:coreProperties>
</file>